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peterson\Desktop\"/>
    </mc:Choice>
  </mc:AlternateContent>
  <xr:revisionPtr revIDLastSave="0" documentId="13_ncr:1_{A96C536A-383A-47DC-A84F-A80A92B291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1" l="1"/>
  <c r="H142" i="1"/>
  <c r="H118" i="1"/>
  <c r="H83" i="1"/>
  <c r="H77" i="1"/>
  <c r="H51" i="1"/>
  <c r="H16" i="1"/>
  <c r="H52" i="1" l="1"/>
  <c r="H156" i="1"/>
  <c r="C155" i="1"/>
  <c r="C142" i="1"/>
  <c r="C118" i="1"/>
  <c r="C83" i="1"/>
  <c r="C77" i="1"/>
  <c r="C51" i="1"/>
  <c r="C16" i="1"/>
  <c r="D16" i="1"/>
  <c r="D51" i="1"/>
  <c r="D77" i="1"/>
  <c r="D83" i="1"/>
  <c r="D118" i="1"/>
  <c r="D142" i="1"/>
  <c r="D155" i="1"/>
  <c r="G155" i="1"/>
  <c r="F155" i="1"/>
  <c r="E155" i="1"/>
  <c r="G142" i="1"/>
  <c r="F142" i="1"/>
  <c r="E142" i="1"/>
  <c r="G118" i="1"/>
  <c r="F118" i="1"/>
  <c r="E118" i="1"/>
  <c r="G83" i="1"/>
  <c r="F83" i="1"/>
  <c r="E83" i="1"/>
  <c r="G77" i="1"/>
  <c r="F77" i="1"/>
  <c r="E77" i="1"/>
  <c r="G51" i="1"/>
  <c r="F51" i="1"/>
  <c r="E51" i="1"/>
  <c r="G16" i="1"/>
  <c r="F16" i="1"/>
  <c r="E16" i="1"/>
  <c r="H157" i="1" l="1"/>
  <c r="D156" i="1"/>
  <c r="C52" i="1"/>
  <c r="D52" i="1"/>
  <c r="C156" i="1"/>
  <c r="F52" i="1"/>
  <c r="G52" i="1"/>
  <c r="E156" i="1"/>
  <c r="F156" i="1"/>
  <c r="G156" i="1"/>
  <c r="E52" i="1"/>
  <c r="E157" i="1" l="1"/>
  <c r="C157" i="1"/>
  <c r="D157" i="1"/>
  <c r="G157" i="1"/>
  <c r="F1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Todd, Patrick J.</author>
    <author>Reed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Todd, Patrick J.:</t>
        </r>
        <r>
          <rPr>
            <sz val="9"/>
            <color indexed="81"/>
            <rFont val="Tahoma"/>
            <family val="2"/>
          </rPr>
          <t xml:space="preserve">
Combined 50/50 drawing and Region II Print Raffing income into Dan Franklin fund </t>
        </r>
      </text>
    </comment>
    <comment ref="B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Todd, Patrick J.:</t>
        </r>
        <r>
          <rPr>
            <sz val="9"/>
            <color indexed="81"/>
            <rFont val="Tahoma"/>
            <family val="2"/>
          </rPr>
          <t xml:space="preserve">
Formerly "Job Mailing Service"</t>
        </r>
      </text>
    </comment>
    <comment ref="B6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Reed:</t>
        </r>
        <r>
          <rPr>
            <sz val="9"/>
            <color indexed="81"/>
            <rFont val="Tahoma"/>
            <family val="2"/>
          </rPr>
          <t xml:space="preserve">
Assessor Standards, Course Curriculum</t>
        </r>
      </text>
    </comment>
    <comment ref="A76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Reed:</t>
        </r>
        <r>
          <rPr>
            <sz val="9"/>
            <color indexed="81"/>
            <rFont val="Tahoma"/>
            <family val="2"/>
          </rPr>
          <t xml:space="preserve">
Assessor Development, Scholarship, Nominating &amp; Procedures, Professional Development, DF Scholarship Awards, DF Memorials, Membership &amp; Awards, Promotional &amp; Sale Items</t>
        </r>
      </text>
    </comment>
    <comment ref="A130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>Reed:</t>
        </r>
        <r>
          <rPr>
            <sz val="9"/>
            <color indexed="81"/>
            <rFont val="Tahoma"/>
            <charset val="1"/>
          </rPr>
          <t xml:space="preserve">
Delete &amp; move to Website services.</t>
        </r>
      </text>
    </comment>
    <comment ref="A140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Reed:</t>
        </r>
        <r>
          <rPr>
            <sz val="8"/>
            <color indexed="81"/>
            <rFont val="Tahoma"/>
            <family val="2"/>
          </rPr>
          <t xml:space="preserve">
Proceeds from auction that go to something designated by Board</t>
        </r>
      </text>
    </comment>
    <comment ref="A14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Reed:</t>
        </r>
        <r>
          <rPr>
            <sz val="9"/>
            <color indexed="81"/>
            <rFont val="Tahoma"/>
            <family val="2"/>
          </rPr>
          <t xml:space="preserve">
MemberClicks, dlvr.it (social media program), YourMembership</t>
        </r>
      </text>
    </comment>
  </commentList>
</comments>
</file>

<file path=xl/sharedStrings.xml><?xml version="1.0" encoding="utf-8"?>
<sst xmlns="http://schemas.openxmlformats.org/spreadsheetml/2006/main" count="202" uniqueCount="150">
  <si>
    <t>Amounts updated 8/4/23</t>
  </si>
  <si>
    <t xml:space="preserve"> </t>
  </si>
  <si>
    <t>INCOME:</t>
  </si>
  <si>
    <t>Actuals</t>
  </si>
  <si>
    <t>Budget</t>
  </si>
  <si>
    <t>Actual</t>
  </si>
  <si>
    <t xml:space="preserve">Dan Franklin Scholarship Contributions </t>
  </si>
  <si>
    <t>Dividends and Interest</t>
  </si>
  <si>
    <t>Equity Transfer / Escrow Account</t>
  </si>
  <si>
    <t>equipment</t>
  </si>
  <si>
    <t>IAAO 2018 income</t>
  </si>
  <si>
    <t>Website Services</t>
  </si>
  <si>
    <t xml:space="preserve">Annual Memberships  </t>
  </si>
  <si>
    <t>Equal Eyes Sponsorships</t>
  </si>
  <si>
    <t xml:space="preserve">Misc. Income  </t>
  </si>
  <si>
    <t>Sales of Promotional Items</t>
  </si>
  <si>
    <t>Summer Seminar Fundraiser</t>
  </si>
  <si>
    <t>TOTAL OTHER INCOME</t>
  </si>
  <si>
    <t>MAAO Conferences, Education and Workshops</t>
  </si>
  <si>
    <t>Ag Course Advanced</t>
  </si>
  <si>
    <t>Ag Course Basic</t>
  </si>
  <si>
    <t>Apartment Course - Basic</t>
  </si>
  <si>
    <t>Appraisal Principles I</t>
  </si>
  <si>
    <t>Appraisal Principles II</t>
  </si>
  <si>
    <t>Appraisal Procedures I</t>
  </si>
  <si>
    <t>Appraisal Procedures II</t>
  </si>
  <si>
    <t xml:space="preserve">Assessment Administration </t>
  </si>
  <si>
    <t>Asmt Laws &amp; Proc. I</t>
  </si>
  <si>
    <t>Asmt Laws &amp; Proc. II</t>
  </si>
  <si>
    <t>Asmt Laws &amp; Proc. III</t>
  </si>
  <si>
    <t>Basic Income Approach</t>
  </si>
  <si>
    <t>Challenges &amp; Retest</t>
  </si>
  <si>
    <t>Ethics Course</t>
  </si>
  <si>
    <t>Fall Conference</t>
  </si>
  <si>
    <t>IAAO 102 I</t>
  </si>
  <si>
    <t>IAAO 102 II</t>
  </si>
  <si>
    <t>IAAO 112 Income Approach to Valuation II</t>
  </si>
  <si>
    <t>IAAO 312 Commercial Modeling</t>
  </si>
  <si>
    <t>IAAO 400 Assessment Administration</t>
  </si>
  <si>
    <t xml:space="preserve">IAAO 101 Basic assessing </t>
  </si>
  <si>
    <t>Inc. Case Study Exam</t>
  </si>
  <si>
    <t>Inc Case Study Workshop</t>
  </si>
  <si>
    <t>Intro to Income</t>
  </si>
  <si>
    <t>Leadership Modules</t>
  </si>
  <si>
    <t xml:space="preserve">Mass Appraisal Basics I </t>
  </si>
  <si>
    <t>Mass Appraisal Basics II</t>
  </si>
  <si>
    <t>Res Basic Course</t>
  </si>
  <si>
    <t>Res Advanced Course</t>
  </si>
  <si>
    <t>Res Case Study Exam</t>
  </si>
  <si>
    <t>Res Form Case Study Workshop</t>
  </si>
  <si>
    <t>Summer Seminar</t>
  </si>
  <si>
    <t>USPAP</t>
  </si>
  <si>
    <t>Total Education</t>
  </si>
  <si>
    <t>Total Income:</t>
  </si>
  <si>
    <t>Expenses:</t>
  </si>
  <si>
    <t>Committee Expenses:</t>
  </si>
  <si>
    <t>Agricultural</t>
  </si>
  <si>
    <t>Residential Committee</t>
  </si>
  <si>
    <t>CIA Valuation</t>
  </si>
  <si>
    <t>Editorial Board</t>
  </si>
  <si>
    <t xml:space="preserve">Equal Eyes Stipends  </t>
  </si>
  <si>
    <t>Executive Board</t>
  </si>
  <si>
    <t>Finance</t>
  </si>
  <si>
    <t>GIS</t>
  </si>
  <si>
    <t xml:space="preserve">Information  Systems  </t>
  </si>
  <si>
    <t>Legislative Committee</t>
  </si>
  <si>
    <t>Education Steering Committee (Development &amp; Standards)</t>
  </si>
  <si>
    <t>AS/CC</t>
  </si>
  <si>
    <t>Course Management</t>
  </si>
  <si>
    <t>Conference Content</t>
  </si>
  <si>
    <t>Rules &amp; Resolutions</t>
  </si>
  <si>
    <t xml:space="preserve">Sales Ratio </t>
  </si>
  <si>
    <t>Site Selection</t>
  </si>
  <si>
    <t>Strategic Planning &amp; Research</t>
  </si>
  <si>
    <t>Tax Court</t>
  </si>
  <si>
    <t>U40/10</t>
  </si>
  <si>
    <t>Membership Services</t>
  </si>
  <si>
    <t>Total Committee Expenses</t>
  </si>
  <si>
    <t>SOFTWARE</t>
  </si>
  <si>
    <t>Zoom Annual Subscription</t>
  </si>
  <si>
    <t>Intuit Quick Books</t>
  </si>
  <si>
    <t>Mozy Pro</t>
  </si>
  <si>
    <t>Other</t>
  </si>
  <si>
    <t>Total Software Expense</t>
  </si>
  <si>
    <t>Assessment Administration</t>
  </si>
  <si>
    <t>IAAO 112 Income Appr. To Valuation</t>
  </si>
  <si>
    <t>Inc. Case Study Workshop</t>
  </si>
  <si>
    <t>Instructor Workshop</t>
  </si>
  <si>
    <t>Mass Appraisal Basics</t>
  </si>
  <si>
    <t>Res Case Study Workshop</t>
  </si>
  <si>
    <t xml:space="preserve">USPAP  </t>
  </si>
  <si>
    <t xml:space="preserve">Misc. Expenses </t>
  </si>
  <si>
    <t>Sub-Total:</t>
  </si>
  <si>
    <t>MISC EXPENSES</t>
  </si>
  <si>
    <t>MAAO Family Member Scholarship</t>
  </si>
  <si>
    <t>Bank Charges &amp; Transaction Fees</t>
  </si>
  <si>
    <t>Course Development</t>
  </si>
  <si>
    <t>Document Management System</t>
  </si>
  <si>
    <t>Equipment</t>
  </si>
  <si>
    <t>IAAO Chapter</t>
  </si>
  <si>
    <t>IAAO Affiliate Membership Dues</t>
  </si>
  <si>
    <t>IAAO Conference Donation</t>
  </si>
  <si>
    <t>IAAO Reps Exp. (Promotional)</t>
  </si>
  <si>
    <t>Insurance Expense</t>
  </si>
  <si>
    <t>Liability</t>
  </si>
  <si>
    <t>Work Comp</t>
  </si>
  <si>
    <t>Job Posting Expenses (YourMembership)</t>
  </si>
  <si>
    <t>Legislative Liaison</t>
  </si>
  <si>
    <t>MAAP</t>
  </si>
  <si>
    <t>Misc. Expenses</t>
  </si>
  <si>
    <t>President &amp; Vice President Allowance</t>
  </si>
  <si>
    <t>Presidents IAAO Conference Expense</t>
  </si>
  <si>
    <t xml:space="preserve">Professional Fees </t>
  </si>
  <si>
    <t>Contingency Fund</t>
  </si>
  <si>
    <t>Refund Adjustments</t>
  </si>
  <si>
    <t>Secretary/Treasurer</t>
  </si>
  <si>
    <t>Supplies, Postage, p.o. box, Misc.</t>
  </si>
  <si>
    <t>Summer Fundraiser</t>
  </si>
  <si>
    <t xml:space="preserve">Website Services  </t>
  </si>
  <si>
    <t>TOTAL MISC EXPENSES</t>
  </si>
  <si>
    <t>Wages &amp; Expenses:</t>
  </si>
  <si>
    <t>Assistant Conference Coordinator Wage</t>
  </si>
  <si>
    <t>Conference Coordinator Wage</t>
  </si>
  <si>
    <t>Education Coordinator Wage</t>
  </si>
  <si>
    <t>Equal Eyes Editor Wage</t>
  </si>
  <si>
    <t>Equal Eyes Associate Editor Wage</t>
  </si>
  <si>
    <t>IS Coordinator Wage</t>
  </si>
  <si>
    <t>Membership Coordinator Wage</t>
  </si>
  <si>
    <t>Secretary Wage</t>
  </si>
  <si>
    <t>Treasurer Wage</t>
  </si>
  <si>
    <t>Quarterly Payroll Taxes (SS &amp; Medicare)</t>
  </si>
  <si>
    <t>Unemployment Wage Witholding</t>
  </si>
  <si>
    <t>Total: Expenses</t>
  </si>
  <si>
    <t>NET TOTAL</t>
  </si>
  <si>
    <t>Revised 8/21/23</t>
  </si>
  <si>
    <t xml:space="preserve"> MAAO 2024 Budget</t>
  </si>
  <si>
    <t>Nov. 1, 2023 - Oct. 31, 2024</t>
  </si>
  <si>
    <t>\</t>
  </si>
  <si>
    <t>next in 2025</t>
  </si>
  <si>
    <t>Maddens</t>
  </si>
  <si>
    <t>increase salary to $1,750           + $450</t>
  </si>
  <si>
    <t>increase salary to $12,000          +$4,000</t>
  </si>
  <si>
    <t>Increase salary to $5,000            +$3,000</t>
  </si>
  <si>
    <t>increase salary to $6,000            +$2,900</t>
  </si>
  <si>
    <t>increase monthly salary to $3,150      +$250 monthly</t>
  </si>
  <si>
    <t>increase grading fee to $50</t>
  </si>
  <si>
    <t xml:space="preserve">increase grading fee to $50    </t>
  </si>
  <si>
    <t>subsidize registration</t>
  </si>
  <si>
    <t>switching services</t>
  </si>
  <si>
    <t>rewrite/update or educational video for unspecified topic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</si>
</sst>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i/>
      <sz val="16"/>
      <name val="Verdana"/>
      <family val="2"/>
    </font>
    <font>
      <b/>
      <sz val="12"/>
      <color rgb="FF00B050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b/>
      <sz val="12"/>
      <color rgb="FFFF0000"/>
      <name val="Verdana"/>
      <family val="2"/>
    </font>
    <font>
      <b/>
      <sz val="9"/>
      <color rgb="FFFF0000"/>
      <name val="Verdana"/>
      <family val="2"/>
    </font>
    <font>
      <sz val="12"/>
      <name val="Verdana"/>
      <family val="2"/>
    </font>
    <font>
      <b/>
      <sz val="11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12"/>
      <name val="Verdana"/>
      <family val="2"/>
    </font>
    <font>
      <sz val="12"/>
      <color theme="1"/>
      <name val="Verdana"/>
      <family val="2"/>
    </font>
    <font>
      <sz val="12"/>
      <color indexed="8"/>
      <name val="Verdana"/>
      <family val="2"/>
    </font>
    <font>
      <sz val="12"/>
      <color indexed="10"/>
      <name val="Verdana"/>
      <family val="2"/>
    </font>
    <font>
      <i/>
      <sz val="12"/>
      <name val="Verdana"/>
      <family val="2"/>
    </font>
    <font>
      <sz val="11"/>
      <name val="Verdana"/>
      <family val="2"/>
    </font>
    <font>
      <sz val="11"/>
      <color indexed="1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Verdana"/>
      <family val="2"/>
    </font>
    <font>
      <sz val="11"/>
      <color rgb="FFFF0000"/>
      <name val="Verdana"/>
      <family val="2"/>
    </font>
    <font>
      <b/>
      <sz val="11"/>
      <color theme="4" tint="-0.499984740745262"/>
      <name val="Verdana"/>
      <family val="2"/>
    </font>
    <font>
      <b/>
      <sz val="12"/>
      <color theme="4" tint="-0.499984740745262"/>
      <name val="Verdana"/>
    </font>
    <font>
      <b/>
      <sz val="12"/>
      <color rgb="FF00B050"/>
      <name val="Verdana"/>
    </font>
    <font>
      <b/>
      <sz val="12"/>
      <color rgb="FFFF0000"/>
      <name val="Verdana"/>
    </font>
    <font>
      <b/>
      <sz val="12"/>
      <name val="Verdana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6" fillId="0" borderId="0" xfId="0" applyNumberFormat="1" applyFont="1"/>
    <xf numFmtId="0" fontId="3" fillId="0" borderId="3" xfId="0" applyFont="1" applyBorder="1"/>
    <xf numFmtId="14" fontId="7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10" fillId="0" borderId="0" xfId="0" applyFont="1"/>
    <xf numFmtId="0" fontId="5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/>
    <xf numFmtId="0" fontId="10" fillId="0" borderId="6" xfId="0" applyFont="1" applyBorder="1"/>
    <xf numFmtId="164" fontId="5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3" fillId="0" borderId="0" xfId="0" applyFont="1"/>
    <xf numFmtId="0" fontId="10" fillId="0" borderId="0" xfId="0" quotePrefix="1" applyFont="1"/>
    <xf numFmtId="0" fontId="10" fillId="0" borderId="7" xfId="0" applyFont="1" applyBorder="1"/>
    <xf numFmtId="164" fontId="5" fillId="0" borderId="0" xfId="0" applyNumberFormat="1" applyFont="1"/>
    <xf numFmtId="164" fontId="8" fillId="0" borderId="7" xfId="0" applyNumberFormat="1" applyFont="1" applyBorder="1"/>
    <xf numFmtId="0" fontId="10" fillId="0" borderId="0" xfId="0" applyFont="1" applyAlignment="1">
      <alignment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3" fillId="0" borderId="7" xfId="0" applyFont="1" applyBorder="1"/>
    <xf numFmtId="164" fontId="5" fillId="0" borderId="2" xfId="0" applyNumberFormat="1" applyFont="1" applyBorder="1"/>
    <xf numFmtId="164" fontId="6" fillId="0" borderId="2" xfId="0" applyNumberFormat="1" applyFont="1" applyBorder="1"/>
    <xf numFmtId="0" fontId="6" fillId="0" borderId="0" xfId="0" applyFont="1"/>
    <xf numFmtId="164" fontId="5" fillId="3" borderId="0" xfId="0" applyNumberFormat="1" applyFont="1" applyFill="1"/>
    <xf numFmtId="164" fontId="8" fillId="3" borderId="7" xfId="0" applyNumberFormat="1" applyFont="1" applyFill="1" applyBorder="1"/>
    <xf numFmtId="164" fontId="6" fillId="3" borderId="0" xfId="0" applyNumberFormat="1" applyFont="1" applyFill="1"/>
    <xf numFmtId="0" fontId="7" fillId="0" borderId="7" xfId="0" applyFont="1" applyBorder="1"/>
    <xf numFmtId="0" fontId="12" fillId="0" borderId="0" xfId="0" applyFont="1" applyAlignment="1">
      <alignment horizontal="right"/>
    </xf>
    <xf numFmtId="164" fontId="5" fillId="4" borderId="3" xfId="0" applyNumberFormat="1" applyFont="1" applyFill="1" applyBorder="1"/>
    <xf numFmtId="164" fontId="8" fillId="4" borderId="4" xfId="0" applyNumberFormat="1" applyFont="1" applyFill="1" applyBorder="1"/>
    <xf numFmtId="164" fontId="6" fillId="4" borderId="3" xfId="0" applyNumberFormat="1" applyFont="1" applyFill="1" applyBorder="1"/>
    <xf numFmtId="0" fontId="6" fillId="0" borderId="9" xfId="0" applyFont="1" applyBorder="1"/>
    <xf numFmtId="0" fontId="15" fillId="0" borderId="10" xfId="0" applyFont="1" applyBorder="1"/>
    <xf numFmtId="164" fontId="5" fillId="5" borderId="11" xfId="0" applyNumberFormat="1" applyFont="1" applyFill="1" applyBorder="1"/>
    <xf numFmtId="164" fontId="8" fillId="5" borderId="12" xfId="0" applyNumberFormat="1" applyFont="1" applyFill="1" applyBorder="1"/>
    <xf numFmtId="164" fontId="6" fillId="5" borderId="11" xfId="0" applyNumberFormat="1" applyFont="1" applyFill="1" applyBorder="1"/>
    <xf numFmtId="0" fontId="15" fillId="0" borderId="7" xfId="0" applyFont="1" applyBorder="1"/>
    <xf numFmtId="14" fontId="6" fillId="0" borderId="0" xfId="0" applyNumberFormat="1" applyFont="1"/>
    <xf numFmtId="0" fontId="16" fillId="0" borderId="0" xfId="0" applyFont="1"/>
    <xf numFmtId="0" fontId="10" fillId="0" borderId="7" xfId="0" applyFont="1" applyBorder="1" applyAlignment="1">
      <alignment vertical="center"/>
    </xf>
    <xf numFmtId="0" fontId="16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164" fontId="5" fillId="0" borderId="0" xfId="1" applyNumberFormat="1" applyFont="1" applyFill="1"/>
    <xf numFmtId="164" fontId="6" fillId="0" borderId="0" xfId="1" applyNumberFormat="1" applyFont="1" applyFill="1"/>
    <xf numFmtId="0" fontId="1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5" fillId="6" borderId="3" xfId="1" applyNumberFormat="1" applyFont="1" applyFill="1" applyBorder="1"/>
    <xf numFmtId="164" fontId="8" fillId="6" borderId="4" xfId="1" applyNumberFormat="1" applyFont="1" applyFill="1" applyBorder="1"/>
    <xf numFmtId="164" fontId="6" fillId="6" borderId="3" xfId="1" applyNumberFormat="1" applyFont="1" applyFill="1" applyBorder="1"/>
    <xf numFmtId="0" fontId="6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164" fontId="5" fillId="0" borderId="0" xfId="1" applyNumberFormat="1" applyFont="1" applyFill="1" applyBorder="1"/>
    <xf numFmtId="164" fontId="6" fillId="0" borderId="0" xfId="1" applyNumberFormat="1" applyFont="1" applyFill="1" applyBorder="1"/>
    <xf numFmtId="0" fontId="6" fillId="0" borderId="3" xfId="0" applyFont="1" applyBorder="1"/>
    <xf numFmtId="0" fontId="16" fillId="0" borderId="13" xfId="0" applyFont="1" applyBorder="1"/>
    <xf numFmtId="164" fontId="5" fillId="7" borderId="3" xfId="1" applyNumberFormat="1" applyFont="1" applyFill="1" applyBorder="1"/>
    <xf numFmtId="164" fontId="8" fillId="7" borderId="4" xfId="1" applyNumberFormat="1" applyFont="1" applyFill="1" applyBorder="1"/>
    <xf numFmtId="164" fontId="6" fillId="7" borderId="3" xfId="1" applyNumberFormat="1" applyFont="1" applyFill="1" applyBorder="1"/>
    <xf numFmtId="0" fontId="10" fillId="0" borderId="7" xfId="0" applyFont="1" applyBorder="1" applyAlignment="1">
      <alignment horizontal="left" vertical="center"/>
    </xf>
    <xf numFmtId="0" fontId="6" fillId="0" borderId="4" xfId="0" applyFont="1" applyBorder="1"/>
    <xf numFmtId="0" fontId="16" fillId="0" borderId="7" xfId="0" applyFont="1" applyBorder="1"/>
    <xf numFmtId="14" fontId="10" fillId="0" borderId="0" xfId="0" applyNumberFormat="1" applyFont="1"/>
    <xf numFmtId="0" fontId="17" fillId="0" borderId="0" xfId="0" applyFont="1"/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right"/>
    </xf>
    <xf numFmtId="1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/>
    </xf>
    <xf numFmtId="0" fontId="18" fillId="0" borderId="7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/>
    <xf numFmtId="164" fontId="5" fillId="8" borderId="3" xfId="1" applyNumberFormat="1" applyFont="1" applyFill="1" applyBorder="1"/>
    <xf numFmtId="164" fontId="8" fillId="8" borderId="4" xfId="1" applyNumberFormat="1" applyFont="1" applyFill="1" applyBorder="1"/>
    <xf numFmtId="164" fontId="6" fillId="8" borderId="3" xfId="1" applyNumberFormat="1" applyFont="1" applyFill="1" applyBorder="1"/>
    <xf numFmtId="164" fontId="11" fillId="0" borderId="7" xfId="0" applyNumberFormat="1" applyFont="1" applyBorder="1"/>
    <xf numFmtId="0" fontId="10" fillId="0" borderId="0" xfId="0" applyFont="1" applyAlignment="1">
      <alignment horizontal="left"/>
    </xf>
    <xf numFmtId="164" fontId="6" fillId="9" borderId="0" xfId="1" applyNumberFormat="1" applyFont="1" applyFill="1"/>
    <xf numFmtId="0" fontId="19" fillId="0" borderId="7" xfId="0" applyFont="1" applyBorder="1" applyAlignment="1">
      <alignment vertical="center"/>
    </xf>
    <xf numFmtId="164" fontId="11" fillId="0" borderId="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4" fontId="5" fillId="0" borderId="2" xfId="1" applyNumberFormat="1" applyFont="1" applyFill="1" applyBorder="1"/>
    <xf numFmtId="164" fontId="6" fillId="0" borderId="2" xfId="1" applyNumberFormat="1" applyFont="1" applyFill="1" applyBorder="1"/>
    <xf numFmtId="0" fontId="6" fillId="0" borderId="4" xfId="0" applyFont="1" applyBorder="1" applyAlignment="1">
      <alignment vertical="center"/>
    </xf>
    <xf numFmtId="164" fontId="5" fillId="4" borderId="0" xfId="1" applyNumberFormat="1" applyFont="1" applyFill="1"/>
    <xf numFmtId="164" fontId="8" fillId="4" borderId="7" xfId="1" applyNumberFormat="1" applyFont="1" applyFill="1" applyBorder="1"/>
    <xf numFmtId="164" fontId="6" fillId="4" borderId="0" xfId="1" applyNumberFormat="1" applyFont="1" applyFill="1"/>
    <xf numFmtId="0" fontId="6" fillId="0" borderId="14" xfId="0" applyFont="1" applyBorder="1"/>
    <xf numFmtId="0" fontId="6" fillId="0" borderId="5" xfId="0" applyFont="1" applyBorder="1"/>
    <xf numFmtId="164" fontId="5" fillId="0" borderId="5" xfId="1" applyNumberFormat="1" applyFont="1" applyFill="1" applyBorder="1"/>
    <xf numFmtId="164" fontId="8" fillId="0" borderId="5" xfId="1" applyNumberFormat="1" applyFont="1" applyFill="1" applyBorder="1"/>
    <xf numFmtId="0" fontId="6" fillId="0" borderId="15" xfId="0" applyFont="1" applyBorder="1"/>
    <xf numFmtId="0" fontId="6" fillId="0" borderId="13" xfId="0" applyFont="1" applyBorder="1"/>
    <xf numFmtId="14" fontId="8" fillId="0" borderId="0" xfId="0" applyNumberFormat="1" applyFont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0" fillId="0" borderId="0" xfId="0" quotePrefix="1" applyFont="1"/>
    <xf numFmtId="0" fontId="28" fillId="0" borderId="0" xfId="0" quotePrefix="1" applyFont="1" applyAlignment="1">
      <alignment horizontal="center"/>
    </xf>
    <xf numFmtId="164" fontId="28" fillId="0" borderId="3" xfId="1" applyNumberFormat="1" applyFont="1" applyBorder="1" applyAlignment="1">
      <alignment horizontal="left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164" fontId="28" fillId="0" borderId="0" xfId="0" applyNumberFormat="1" applyFont="1"/>
    <xf numFmtId="164" fontId="28" fillId="0" borderId="5" xfId="1" applyNumberFormat="1" applyFont="1" applyFill="1" applyBorder="1"/>
    <xf numFmtId="0" fontId="28" fillId="0" borderId="16" xfId="0" applyFont="1" applyBorder="1" applyAlignment="1">
      <alignment horizontal="center"/>
    </xf>
    <xf numFmtId="164" fontId="28" fillId="0" borderId="2" xfId="0" applyNumberFormat="1" applyFont="1" applyBorder="1" applyAlignment="1">
      <alignment horizontal="center"/>
    </xf>
    <xf numFmtId="164" fontId="28" fillId="0" borderId="0" xfId="1" applyNumberFormat="1" applyFont="1"/>
    <xf numFmtId="164" fontId="5" fillId="0" borderId="3" xfId="0" applyNumberFormat="1" applyFont="1" applyBorder="1" applyAlignment="1">
      <alignment horizontal="left"/>
    </xf>
    <xf numFmtId="164" fontId="5" fillId="0" borderId="8" xfId="0" applyNumberFormat="1" applyFont="1" applyBorder="1"/>
    <xf numFmtId="164" fontId="5" fillId="0" borderId="8" xfId="1" applyNumberFormat="1" applyFont="1" applyFill="1" applyBorder="1"/>
    <xf numFmtId="164" fontId="5" fillId="9" borderId="0" xfId="1" applyNumberFormat="1" applyFont="1" applyFill="1"/>
    <xf numFmtId="0" fontId="2" fillId="0" borderId="0" xfId="0" applyFont="1"/>
    <xf numFmtId="0" fontId="2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29" fillId="0" borderId="0" xfId="0" applyFont="1"/>
    <xf numFmtId="164" fontId="28" fillId="0" borderId="7" xfId="0" applyNumberFormat="1" applyFont="1" applyBorder="1"/>
    <xf numFmtId="164" fontId="28" fillId="3" borderId="7" xfId="0" applyNumberFormat="1" applyFont="1" applyFill="1" applyBorder="1"/>
    <xf numFmtId="164" fontId="28" fillId="0" borderId="7" xfId="1" applyNumberFormat="1" applyFont="1" applyFill="1" applyBorder="1"/>
    <xf numFmtId="164" fontId="28" fillId="4" borderId="4" xfId="0" applyNumberFormat="1" applyFont="1" applyFill="1" applyBorder="1"/>
    <xf numFmtId="164" fontId="28" fillId="5" borderId="12" xfId="0" applyNumberFormat="1" applyFont="1" applyFill="1" applyBorder="1"/>
    <xf numFmtId="164" fontId="28" fillId="6" borderId="4" xfId="1" applyNumberFormat="1" applyFont="1" applyFill="1" applyBorder="1"/>
    <xf numFmtId="164" fontId="28" fillId="7" borderId="4" xfId="1" applyNumberFormat="1" applyFont="1" applyFill="1" applyBorder="1"/>
    <xf numFmtId="164" fontId="28" fillId="8" borderId="4" xfId="1" applyNumberFormat="1" applyFont="1" applyFill="1" applyBorder="1"/>
    <xf numFmtId="164" fontId="30" fillId="0" borderId="7" xfId="0" applyNumberFormat="1" applyFont="1" applyBorder="1"/>
    <xf numFmtId="164" fontId="30" fillId="0" borderId="7" xfId="0" applyNumberFormat="1" applyFont="1" applyBorder="1" applyAlignment="1">
      <alignment vertical="center"/>
    </xf>
    <xf numFmtId="164" fontId="28" fillId="0" borderId="7" xfId="1" applyNumberFormat="1" applyFont="1" applyFill="1" applyBorder="1" applyAlignment="1">
      <alignment vertical="center"/>
    </xf>
    <xf numFmtId="164" fontId="28" fillId="4" borderId="7" xfId="1" applyNumberFormat="1" applyFont="1" applyFill="1" applyBorder="1"/>
    <xf numFmtId="164" fontId="5" fillId="0" borderId="16" xfId="1" applyNumberFormat="1" applyFont="1" applyFill="1" applyBorder="1"/>
    <xf numFmtId="164" fontId="5" fillId="0" borderId="17" xfId="1" applyNumberFormat="1" applyFont="1" applyFill="1" applyBorder="1"/>
    <xf numFmtId="164" fontId="6" fillId="0" borderId="18" xfId="0" applyNumberFormat="1" applyFont="1" applyBorder="1"/>
    <xf numFmtId="164" fontId="31" fillId="0" borderId="2" xfId="1" applyNumberFormat="1" applyFont="1" applyFill="1" applyBorder="1"/>
    <xf numFmtId="164" fontId="32" fillId="0" borderId="2" xfId="1" applyNumberFormat="1" applyFont="1" applyFill="1" applyBorder="1"/>
    <xf numFmtId="164" fontId="33" fillId="0" borderId="7" xfId="1" applyNumberFormat="1" applyFont="1" applyFill="1" applyBorder="1"/>
    <xf numFmtId="164" fontId="34" fillId="0" borderId="8" xfId="1" applyNumberFormat="1" applyFont="1" applyFill="1" applyBorder="1"/>
    <xf numFmtId="164" fontId="6" fillId="0" borderId="7" xfId="1" applyNumberFormat="1" applyFont="1" applyFill="1" applyBorder="1"/>
  </cellXfs>
  <cellStyles count="2">
    <cellStyle name="Currency" xfId="1" builtinId="4"/>
    <cellStyle name="Normal" xfId="0" builtinId="0"/>
  </cellStyles>
  <dxfs count="12"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auto="1"/>
        </patternFill>
      </fill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border diagonalUp="0" diagonalDown="0" outline="0">
        <left/>
        <right/>
        <top/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2767806</xdr:colOff>
      <xdr:row>60</xdr:row>
      <xdr:rowOff>0</xdr:rowOff>
    </xdr:from>
    <xdr:ext cx="194455" cy="27400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48981" y="12049125"/>
          <a:ext cx="194455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34400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579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9587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9587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9587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9587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579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2579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458700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15377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534400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2579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2579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2579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458700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37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15377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67727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60157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37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296650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372350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37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296650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9917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2" displayName="Table22" ref="A4:G156" headerRowCount="0" totalsRowShown="0">
  <tableColumns count="7">
    <tableColumn id="1" xr3:uid="{00000000-0010-0000-0000-000001000000}" name="Column1" headerRowDxfId="11"/>
    <tableColumn id="2" xr3:uid="{00000000-0010-0000-0000-000002000000}" name="Column2" headerRowDxfId="10"/>
    <tableColumn id="5" xr3:uid="{00000000-0010-0000-0000-000005000000}" name="Column5" headerRowDxfId="9" dataDxfId="8" headerRowCellStyle="Currency" dataCellStyle="Currency"/>
    <tableColumn id="6" xr3:uid="{00000000-0010-0000-0000-000006000000}" name="Column6" headerRowDxfId="7" dataDxfId="6" headerRowCellStyle="Currency" dataCellStyle="Currency"/>
    <tableColumn id="7" xr3:uid="{00000000-0010-0000-0000-000007000000}" name="Column7" headerRowDxfId="5" dataDxfId="4" headerRowCellStyle="Currency" dataCellStyle="Currency"/>
    <tableColumn id="8" xr3:uid="{00000000-0010-0000-0000-000008000000}" name="Column8" headerRowDxfId="3" dataDxfId="2"/>
    <tableColumn id="3" xr3:uid="{00000000-0010-0000-0000-000003000000}" name="Column9" headerRowDxfId="1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9"/>
  <sheetViews>
    <sheetView tabSelected="1" topLeftCell="A85" workbookViewId="0">
      <selection activeCell="H8" sqref="H8"/>
    </sheetView>
  </sheetViews>
  <sheetFormatPr defaultRowHeight="15.75" x14ac:dyDescent="0.25"/>
  <cols>
    <col min="1" max="1" width="26.7109375" style="106" customWidth="1"/>
    <col min="2" max="2" width="49.7109375" style="106" customWidth="1"/>
    <col min="3" max="3" width="17.42578125" style="117" customWidth="1"/>
    <col min="4" max="4" width="19.5703125" style="20" customWidth="1"/>
    <col min="5" max="5" width="19.7109375" style="122" customWidth="1"/>
    <col min="6" max="9" width="19.5703125" style="3" customWidth="1"/>
    <col min="10" max="10" width="78.7109375" bestFit="1" customWidth="1"/>
  </cols>
  <sheetData>
    <row r="1" spans="1:25" ht="19.5" x14ac:dyDescent="0.25">
      <c r="A1" s="1" t="s">
        <v>134</v>
      </c>
      <c r="B1" s="2" t="s">
        <v>135</v>
      </c>
      <c r="C1" s="109"/>
    </row>
    <row r="2" spans="1:25" ht="16.5" thickBot="1" x14ac:dyDescent="0.3">
      <c r="A2" s="4" t="s">
        <v>0</v>
      </c>
      <c r="B2" s="5" t="s">
        <v>136</v>
      </c>
      <c r="C2" s="110"/>
      <c r="D2" s="118"/>
      <c r="E2" s="123"/>
      <c r="F2" s="6"/>
      <c r="G2" s="6"/>
      <c r="H2" s="6"/>
      <c r="I2" s="6"/>
    </row>
    <row r="3" spans="1:25" ht="16.5" thickTop="1" x14ac:dyDescent="0.25">
      <c r="A3" s="7" t="s">
        <v>1</v>
      </c>
      <c r="B3" s="8"/>
      <c r="C3" s="111">
        <v>2021</v>
      </c>
      <c r="D3" s="9">
        <v>2022</v>
      </c>
      <c r="E3" s="124">
        <v>2022</v>
      </c>
      <c r="F3" s="11">
        <v>2023</v>
      </c>
      <c r="G3" s="11">
        <v>2023</v>
      </c>
      <c r="H3" s="11">
        <v>2024</v>
      </c>
      <c r="I3" s="11"/>
    </row>
    <row r="4" spans="1:25" s="17" customFormat="1" x14ac:dyDescent="0.25">
      <c r="A4" s="12" t="s">
        <v>2</v>
      </c>
      <c r="B4" s="13" t="s">
        <v>1</v>
      </c>
      <c r="C4" s="112" t="s">
        <v>4</v>
      </c>
      <c r="D4" s="14" t="s">
        <v>4</v>
      </c>
      <c r="E4" s="15" t="s">
        <v>3</v>
      </c>
      <c r="F4" s="16" t="s">
        <v>4</v>
      </c>
      <c r="G4" s="16" t="s">
        <v>5</v>
      </c>
      <c r="H4" s="16" t="s">
        <v>4</v>
      </c>
      <c r="I4" s="16"/>
    </row>
    <row r="5" spans="1:25" s="17" customFormat="1" x14ac:dyDescent="0.25">
      <c r="A5" s="18" t="s">
        <v>6</v>
      </c>
      <c r="B5" s="19"/>
      <c r="C5" s="126"/>
      <c r="D5" s="20">
        <v>1100</v>
      </c>
      <c r="E5" s="21">
        <v>191</v>
      </c>
      <c r="F5" s="3">
        <v>1100</v>
      </c>
      <c r="G5" s="3">
        <v>173</v>
      </c>
      <c r="H5" s="3">
        <v>200</v>
      </c>
      <c r="I5" s="3"/>
    </row>
    <row r="6" spans="1:25" s="23" customFormat="1" x14ac:dyDescent="0.25">
      <c r="A6" s="22" t="s">
        <v>7</v>
      </c>
      <c r="B6" s="19"/>
      <c r="C6" s="126">
        <v>3920</v>
      </c>
      <c r="D6" s="20">
        <v>50</v>
      </c>
      <c r="E6" s="21">
        <v>44</v>
      </c>
      <c r="F6" s="3">
        <v>50</v>
      </c>
      <c r="G6" s="3">
        <v>368</v>
      </c>
      <c r="H6" s="3">
        <v>400</v>
      </c>
      <c r="I6" s="3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23" customFormat="1" x14ac:dyDescent="0.25">
      <c r="A7" s="24" t="s">
        <v>8</v>
      </c>
      <c r="B7" s="25"/>
      <c r="C7" s="126"/>
      <c r="D7" s="20"/>
      <c r="E7" s="21"/>
      <c r="F7" s="3"/>
      <c r="G7" s="3"/>
      <c r="H7" s="3">
        <v>54440</v>
      </c>
      <c r="I7" s="3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23" customFormat="1" x14ac:dyDescent="0.25">
      <c r="A8" s="24"/>
      <c r="B8" s="26" t="s">
        <v>9</v>
      </c>
      <c r="C8" s="126"/>
      <c r="D8" s="20"/>
      <c r="E8" s="21"/>
      <c r="F8" s="3"/>
      <c r="G8" s="3"/>
      <c r="H8" s="3"/>
      <c r="I8" s="3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s="17" customFormat="1" x14ac:dyDescent="0.25">
      <c r="A9" s="24"/>
      <c r="B9" s="26" t="s">
        <v>10</v>
      </c>
      <c r="C9" s="126"/>
      <c r="D9" s="20"/>
      <c r="E9" s="21"/>
      <c r="F9" s="3"/>
      <c r="G9" s="3"/>
      <c r="H9" s="3"/>
      <c r="I9" s="3"/>
    </row>
    <row r="10" spans="1:25" s="17" customFormat="1" x14ac:dyDescent="0.25">
      <c r="A10" s="8" t="s">
        <v>11</v>
      </c>
      <c r="B10" s="19"/>
      <c r="C10" s="126">
        <v>13167</v>
      </c>
      <c r="D10" s="20">
        <v>12000</v>
      </c>
      <c r="E10" s="21">
        <v>14938</v>
      </c>
      <c r="F10" s="3">
        <v>12000</v>
      </c>
      <c r="G10" s="3">
        <v>10356</v>
      </c>
      <c r="H10" s="3">
        <v>12000</v>
      </c>
      <c r="I10" s="3"/>
    </row>
    <row r="11" spans="1:25" s="17" customFormat="1" x14ac:dyDescent="0.25">
      <c r="A11" s="8" t="s">
        <v>12</v>
      </c>
      <c r="B11" s="19" t="s">
        <v>1</v>
      </c>
      <c r="C11" s="126">
        <v>82790</v>
      </c>
      <c r="D11" s="20">
        <v>81000</v>
      </c>
      <c r="E11" s="21">
        <v>85048</v>
      </c>
      <c r="F11" s="3">
        <v>83000</v>
      </c>
      <c r="G11" s="3">
        <v>84158</v>
      </c>
      <c r="H11" s="3">
        <v>84000</v>
      </c>
      <c r="I11" s="3"/>
    </row>
    <row r="12" spans="1:25" s="17" customFormat="1" x14ac:dyDescent="0.25">
      <c r="A12" s="8" t="s">
        <v>13</v>
      </c>
      <c r="B12" s="19"/>
      <c r="C12" s="126">
        <v>5500</v>
      </c>
      <c r="D12" s="20">
        <v>4500</v>
      </c>
      <c r="E12" s="21">
        <v>1500</v>
      </c>
      <c r="F12" s="3">
        <v>2500</v>
      </c>
      <c r="G12" s="3">
        <v>3125</v>
      </c>
      <c r="H12" s="3">
        <v>2500</v>
      </c>
      <c r="I12" s="3"/>
    </row>
    <row r="13" spans="1:25" s="17" customFormat="1" x14ac:dyDescent="0.25">
      <c r="A13" s="8" t="s">
        <v>14</v>
      </c>
      <c r="B13" s="19"/>
      <c r="C13" s="126"/>
      <c r="D13" s="20">
        <v>100</v>
      </c>
      <c r="E13" s="21"/>
      <c r="F13" s="3">
        <v>100</v>
      </c>
      <c r="G13" s="3">
        <v>478</v>
      </c>
      <c r="H13" s="3">
        <v>100</v>
      </c>
      <c r="I13" s="3"/>
    </row>
    <row r="14" spans="1:25" s="17" customFormat="1" x14ac:dyDescent="0.25">
      <c r="A14" s="8" t="s">
        <v>15</v>
      </c>
      <c r="B14" s="27"/>
      <c r="C14" s="126"/>
      <c r="D14" s="20"/>
      <c r="E14" s="21"/>
      <c r="F14" s="3"/>
      <c r="G14" s="3"/>
      <c r="H14" s="3"/>
      <c r="I14" s="3"/>
    </row>
    <row r="15" spans="1:25" s="17" customFormat="1" x14ac:dyDescent="0.25">
      <c r="A15" s="8" t="s">
        <v>16</v>
      </c>
      <c r="B15" s="19"/>
      <c r="C15" s="126">
        <v>3014</v>
      </c>
      <c r="D15" s="28">
        <v>2500</v>
      </c>
      <c r="E15" s="21">
        <v>5003</v>
      </c>
      <c r="F15" s="29">
        <v>3000</v>
      </c>
      <c r="G15" s="29">
        <v>4220</v>
      </c>
      <c r="H15" s="29">
        <v>3500</v>
      </c>
      <c r="I15" s="29"/>
    </row>
    <row r="16" spans="1:25" s="17" customFormat="1" x14ac:dyDescent="0.25">
      <c r="A16" s="30" t="s">
        <v>17</v>
      </c>
      <c r="B16" s="19"/>
      <c r="C16" s="127">
        <f t="shared" ref="C16" si="0">SUM(C5:C15)</f>
        <v>108391</v>
      </c>
      <c r="D16" s="31">
        <f t="shared" ref="D16:E16" si="1">SUM(D5:D15)</f>
        <v>101250</v>
      </c>
      <c r="E16" s="32">
        <f t="shared" si="1"/>
        <v>106724</v>
      </c>
      <c r="F16" s="33">
        <f t="shared" ref="F16" si="2">SUM(F5:F15)</f>
        <v>101750</v>
      </c>
      <c r="G16" s="33">
        <f t="shared" ref="G16:H16" si="3">SUM(G5:G15)</f>
        <v>102878</v>
      </c>
      <c r="H16" s="33">
        <f t="shared" si="3"/>
        <v>157140</v>
      </c>
      <c r="I16" s="33"/>
    </row>
    <row r="17" spans="1:10" s="17" customFormat="1" x14ac:dyDescent="0.25">
      <c r="A17" s="30" t="s">
        <v>18</v>
      </c>
      <c r="B17" s="34"/>
      <c r="C17" s="126"/>
      <c r="D17" s="20"/>
      <c r="E17" s="21"/>
      <c r="F17" s="3"/>
      <c r="G17" s="3"/>
      <c r="H17" s="3"/>
      <c r="I17" s="3"/>
    </row>
    <row r="18" spans="1:10" s="17" customFormat="1" x14ac:dyDescent="0.25">
      <c r="A18" s="30"/>
      <c r="B18" s="19" t="s">
        <v>19</v>
      </c>
      <c r="C18" s="126">
        <v>9915</v>
      </c>
      <c r="D18" s="20">
        <v>0</v>
      </c>
      <c r="E18" s="21">
        <v>4530</v>
      </c>
      <c r="F18" s="3">
        <v>0</v>
      </c>
      <c r="G18" s="3"/>
      <c r="H18" s="3">
        <v>6750</v>
      </c>
      <c r="I18" s="3"/>
    </row>
    <row r="19" spans="1:10" s="17" customFormat="1" x14ac:dyDescent="0.25">
      <c r="A19" s="30"/>
      <c r="B19" s="19" t="s">
        <v>20</v>
      </c>
      <c r="C19" s="126">
        <v>25</v>
      </c>
      <c r="D19" s="20">
        <v>9900</v>
      </c>
      <c r="E19" s="21">
        <v>5055</v>
      </c>
      <c r="F19" s="3">
        <v>9900</v>
      </c>
      <c r="G19" s="3">
        <v>4500</v>
      </c>
      <c r="H19" s="3"/>
      <c r="I19" s="3" t="s">
        <v>138</v>
      </c>
    </row>
    <row r="20" spans="1:10" s="17" customFormat="1" x14ac:dyDescent="0.25">
      <c r="A20" s="30"/>
      <c r="B20" s="19" t="s">
        <v>21</v>
      </c>
      <c r="C20" s="126"/>
      <c r="D20" s="20">
        <v>9450</v>
      </c>
      <c r="E20" s="21"/>
      <c r="F20" s="3">
        <v>9450</v>
      </c>
      <c r="G20" s="3">
        <v>8310</v>
      </c>
      <c r="H20" s="3"/>
      <c r="I20" s="3" t="s">
        <v>138</v>
      </c>
    </row>
    <row r="21" spans="1:10" s="17" customFormat="1" x14ac:dyDescent="0.25">
      <c r="A21" s="8"/>
      <c r="B21" s="19" t="s">
        <v>22</v>
      </c>
      <c r="C21" s="126"/>
      <c r="D21" s="20">
        <v>5300</v>
      </c>
      <c r="E21" s="21">
        <v>13631</v>
      </c>
      <c r="F21" s="3">
        <v>5300</v>
      </c>
      <c r="G21" s="3"/>
      <c r="H21" s="3">
        <v>5300</v>
      </c>
      <c r="I21" s="3"/>
    </row>
    <row r="22" spans="1:10" s="17" customFormat="1" x14ac:dyDescent="0.25">
      <c r="A22" s="8"/>
      <c r="B22" s="19" t="s">
        <v>23</v>
      </c>
      <c r="C22" s="126"/>
      <c r="D22" s="20">
        <v>5300</v>
      </c>
      <c r="E22" s="21"/>
      <c r="F22" s="3">
        <v>5300</v>
      </c>
      <c r="G22" s="3">
        <v>4681</v>
      </c>
      <c r="H22" s="3">
        <v>5300</v>
      </c>
      <c r="I22" s="3"/>
    </row>
    <row r="23" spans="1:10" s="17" customFormat="1" x14ac:dyDescent="0.25">
      <c r="A23" s="8"/>
      <c r="B23" s="19" t="s">
        <v>24</v>
      </c>
      <c r="C23" s="126"/>
      <c r="D23" s="20">
        <v>5300</v>
      </c>
      <c r="E23" s="21">
        <v>9439</v>
      </c>
      <c r="F23" s="3">
        <v>5300</v>
      </c>
      <c r="G23" s="3"/>
      <c r="H23" s="3">
        <v>5300</v>
      </c>
      <c r="I23" s="3"/>
    </row>
    <row r="24" spans="1:10" s="17" customFormat="1" x14ac:dyDescent="0.25">
      <c r="A24" s="8"/>
      <c r="B24" s="19" t="s">
        <v>25</v>
      </c>
      <c r="C24" s="126"/>
      <c r="D24" s="20">
        <v>5300</v>
      </c>
      <c r="E24" s="21"/>
      <c r="F24" s="3">
        <v>5300</v>
      </c>
      <c r="G24" s="3">
        <v>5974</v>
      </c>
      <c r="H24" s="3">
        <v>5300</v>
      </c>
      <c r="I24" s="3"/>
    </row>
    <row r="25" spans="1:10" s="17" customFormat="1" x14ac:dyDescent="0.25">
      <c r="A25" s="8"/>
      <c r="B25" s="19" t="s">
        <v>26</v>
      </c>
      <c r="C25" s="126"/>
      <c r="D25" s="20">
        <v>19200</v>
      </c>
      <c r="E25" s="21">
        <v>5070</v>
      </c>
      <c r="F25" s="3"/>
      <c r="G25" s="3"/>
      <c r="H25" s="3">
        <v>9200</v>
      </c>
      <c r="I25" s="3"/>
    </row>
    <row r="26" spans="1:10" s="17" customFormat="1" x14ac:dyDescent="0.25">
      <c r="A26" s="8"/>
      <c r="B26" s="19" t="s">
        <v>27</v>
      </c>
      <c r="C26" s="126">
        <v>16490</v>
      </c>
      <c r="D26" s="20">
        <v>19200</v>
      </c>
      <c r="E26" s="21">
        <v>11750</v>
      </c>
      <c r="F26" s="3">
        <v>19200</v>
      </c>
      <c r="G26" s="3">
        <v>16880</v>
      </c>
      <c r="H26" s="3">
        <v>15500</v>
      </c>
      <c r="I26" s="3"/>
    </row>
    <row r="27" spans="1:10" s="17" customFormat="1" x14ac:dyDescent="0.25">
      <c r="A27" s="8"/>
      <c r="B27" s="19" t="s">
        <v>28</v>
      </c>
      <c r="C27" s="126">
        <v>20490</v>
      </c>
      <c r="D27" s="20">
        <v>16800</v>
      </c>
      <c r="E27" s="21">
        <v>21710</v>
      </c>
      <c r="F27" s="3">
        <v>16800</v>
      </c>
      <c r="G27" s="3">
        <v>23090</v>
      </c>
      <c r="H27" s="3">
        <v>21600</v>
      </c>
      <c r="I27" s="3"/>
    </row>
    <row r="28" spans="1:10" s="17" customFormat="1" x14ac:dyDescent="0.25">
      <c r="A28" s="8"/>
      <c r="B28" s="19" t="s">
        <v>29</v>
      </c>
      <c r="C28" s="126">
        <v>10130</v>
      </c>
      <c r="D28" s="20"/>
      <c r="E28" s="21">
        <v>10940</v>
      </c>
      <c r="F28" s="3">
        <v>10000</v>
      </c>
      <c r="G28" s="3">
        <v>4230</v>
      </c>
      <c r="H28" s="3">
        <v>11700</v>
      </c>
      <c r="I28" s="3"/>
    </row>
    <row r="29" spans="1:10" s="17" customFormat="1" x14ac:dyDescent="0.25">
      <c r="A29" s="8"/>
      <c r="B29" s="19" t="s">
        <v>30</v>
      </c>
      <c r="C29" s="126">
        <v>19750</v>
      </c>
      <c r="D29" s="20">
        <v>18000</v>
      </c>
      <c r="E29" s="21">
        <v>15650</v>
      </c>
      <c r="F29" s="3">
        <v>18000</v>
      </c>
      <c r="G29" s="3">
        <v>22095</v>
      </c>
      <c r="H29" s="3">
        <v>18000</v>
      </c>
      <c r="I29" s="3"/>
    </row>
    <row r="30" spans="1:10" s="17" customFormat="1" x14ac:dyDescent="0.25">
      <c r="A30" s="8"/>
      <c r="B30" s="19" t="s">
        <v>31</v>
      </c>
      <c r="C30" s="126">
        <v>250</v>
      </c>
      <c r="D30" s="20">
        <v>1000</v>
      </c>
      <c r="E30" s="21">
        <v>975</v>
      </c>
      <c r="F30" s="3">
        <v>1000</v>
      </c>
      <c r="G30" s="3">
        <v>300</v>
      </c>
      <c r="H30" s="3">
        <v>700</v>
      </c>
      <c r="I30" s="3"/>
    </row>
    <row r="31" spans="1:10" s="17" customFormat="1" x14ac:dyDescent="0.25">
      <c r="A31" s="8" t="s">
        <v>1</v>
      </c>
      <c r="B31" s="19" t="s">
        <v>32</v>
      </c>
      <c r="C31" s="126"/>
      <c r="D31" s="20"/>
      <c r="E31" s="21"/>
      <c r="F31" s="3"/>
      <c r="G31" s="3"/>
      <c r="H31" s="3"/>
      <c r="I31" s="3"/>
    </row>
    <row r="32" spans="1:10" s="17" customFormat="1" x14ac:dyDescent="0.25">
      <c r="A32" s="8"/>
      <c r="B32" s="19" t="s">
        <v>33</v>
      </c>
      <c r="C32" s="126">
        <v>61845</v>
      </c>
      <c r="D32" s="20">
        <v>55000</v>
      </c>
      <c r="E32" s="21">
        <v>57080</v>
      </c>
      <c r="F32" s="3">
        <v>55000</v>
      </c>
      <c r="G32" s="3"/>
      <c r="H32" s="3">
        <v>45000</v>
      </c>
      <c r="I32" s="3" t="s">
        <v>139</v>
      </c>
      <c r="J32" s="17" t="s">
        <v>147</v>
      </c>
    </row>
    <row r="33" spans="1:9" s="17" customFormat="1" x14ac:dyDescent="0.25">
      <c r="A33" s="8"/>
      <c r="B33" s="19" t="s">
        <v>34</v>
      </c>
      <c r="C33" s="126"/>
      <c r="D33" s="20"/>
      <c r="E33" s="21">
        <v>24600</v>
      </c>
      <c r="F33" s="3"/>
      <c r="G33" s="3">
        <v>12920</v>
      </c>
      <c r="H33" s="3">
        <v>20000</v>
      </c>
      <c r="I33" s="3"/>
    </row>
    <row r="34" spans="1:9" s="17" customFormat="1" x14ac:dyDescent="0.25">
      <c r="A34" s="8"/>
      <c r="B34" s="19" t="s">
        <v>35</v>
      </c>
      <c r="C34" s="126"/>
      <c r="D34" s="20"/>
      <c r="E34" s="21"/>
      <c r="F34" s="3"/>
      <c r="G34" s="3"/>
      <c r="H34" s="3"/>
      <c r="I34" s="3"/>
    </row>
    <row r="35" spans="1:9" s="17" customFormat="1" x14ac:dyDescent="0.25">
      <c r="A35" s="8"/>
      <c r="B35" s="19" t="s">
        <v>36</v>
      </c>
      <c r="C35" s="126">
        <v>24655</v>
      </c>
      <c r="D35" s="20">
        <v>24400</v>
      </c>
      <c r="E35" s="21"/>
      <c r="F35" s="3">
        <v>24400</v>
      </c>
      <c r="G35" s="3"/>
      <c r="H35" s="3">
        <v>24400</v>
      </c>
      <c r="I35" s="3"/>
    </row>
    <row r="36" spans="1:9" s="17" customFormat="1" x14ac:dyDescent="0.25">
      <c r="A36" s="8"/>
      <c r="B36" s="19" t="s">
        <v>37</v>
      </c>
      <c r="C36" s="126"/>
      <c r="D36" s="20">
        <v>0</v>
      </c>
      <c r="E36" s="21"/>
      <c r="F36" s="3">
        <v>0</v>
      </c>
      <c r="G36" s="3"/>
      <c r="H36" s="3">
        <v>20000</v>
      </c>
      <c r="I36" s="3"/>
    </row>
    <row r="37" spans="1:9" s="17" customFormat="1" x14ac:dyDescent="0.25">
      <c r="A37" s="8"/>
      <c r="B37" s="19" t="s">
        <v>38</v>
      </c>
      <c r="C37" s="126"/>
      <c r="D37" s="20"/>
      <c r="E37" s="21"/>
      <c r="F37" s="3"/>
      <c r="G37" s="3"/>
      <c r="H37" s="3"/>
      <c r="I37" s="3"/>
    </row>
    <row r="38" spans="1:9" s="17" customFormat="1" x14ac:dyDescent="0.25">
      <c r="A38" s="8"/>
      <c r="B38" s="19" t="s">
        <v>39</v>
      </c>
      <c r="C38" s="126">
        <v>60</v>
      </c>
      <c r="D38" s="20" t="s">
        <v>1</v>
      </c>
      <c r="E38" s="21"/>
      <c r="F38" s="3" t="s">
        <v>1</v>
      </c>
      <c r="G38" s="3"/>
      <c r="H38" s="3"/>
      <c r="I38" s="3"/>
    </row>
    <row r="39" spans="1:9" s="17" customFormat="1" x14ac:dyDescent="0.25">
      <c r="A39" s="8"/>
      <c r="B39" s="19" t="s">
        <v>40</v>
      </c>
      <c r="C39" s="126">
        <v>900</v>
      </c>
      <c r="D39" s="20">
        <v>500</v>
      </c>
      <c r="E39" s="21">
        <v>900</v>
      </c>
      <c r="F39" s="3">
        <v>500</v>
      </c>
      <c r="G39" s="3">
        <v>500</v>
      </c>
      <c r="H39" s="3">
        <v>500</v>
      </c>
      <c r="I39" s="3"/>
    </row>
    <row r="40" spans="1:9" s="17" customFormat="1" x14ac:dyDescent="0.25">
      <c r="A40" s="8"/>
      <c r="B40" s="19" t="s">
        <v>41</v>
      </c>
      <c r="C40" s="126">
        <v>3890</v>
      </c>
      <c r="D40" s="20">
        <v>4000</v>
      </c>
      <c r="E40" s="21">
        <v>3800</v>
      </c>
      <c r="F40" s="3">
        <v>4000</v>
      </c>
      <c r="G40" s="3">
        <v>5600</v>
      </c>
      <c r="H40" s="3">
        <v>5000</v>
      </c>
      <c r="I40" s="3"/>
    </row>
    <row r="41" spans="1:9" s="17" customFormat="1" x14ac:dyDescent="0.25">
      <c r="A41" s="8"/>
      <c r="B41" s="19" t="s">
        <v>42</v>
      </c>
      <c r="C41" s="128"/>
      <c r="D41" s="119"/>
      <c r="E41" s="21"/>
      <c r="F41" s="3">
        <v>9900</v>
      </c>
      <c r="G41" s="3">
        <v>1575</v>
      </c>
      <c r="H41" s="3">
        <v>3150</v>
      </c>
      <c r="I41" s="3"/>
    </row>
    <row r="42" spans="1:9" s="17" customFormat="1" x14ac:dyDescent="0.25">
      <c r="A42" s="8"/>
      <c r="B42" s="19" t="s">
        <v>43</v>
      </c>
      <c r="C42" s="126">
        <v>15135</v>
      </c>
      <c r="D42" s="20">
        <v>16800</v>
      </c>
      <c r="E42" s="21">
        <v>14430</v>
      </c>
      <c r="F42" s="3">
        <v>0</v>
      </c>
      <c r="G42" s="3">
        <v>-400</v>
      </c>
      <c r="H42" s="3">
        <v>15000</v>
      </c>
      <c r="I42" s="3"/>
    </row>
    <row r="43" spans="1:9" s="17" customFormat="1" x14ac:dyDescent="0.25">
      <c r="A43" s="8"/>
      <c r="B43" s="19" t="s">
        <v>44</v>
      </c>
      <c r="C43" s="126">
        <v>12135</v>
      </c>
      <c r="D43" s="20">
        <v>19200</v>
      </c>
      <c r="E43" s="21">
        <v>3765</v>
      </c>
      <c r="F43" s="3">
        <v>19200</v>
      </c>
      <c r="G43" s="3">
        <v>13115</v>
      </c>
      <c r="H43" s="3">
        <v>14850</v>
      </c>
      <c r="I43" s="3"/>
    </row>
    <row r="44" spans="1:9" s="17" customFormat="1" x14ac:dyDescent="0.25">
      <c r="A44" s="8"/>
      <c r="B44" s="19" t="s">
        <v>45</v>
      </c>
      <c r="C44" s="126">
        <v>15560</v>
      </c>
      <c r="D44" s="20">
        <v>18000</v>
      </c>
      <c r="E44" s="21">
        <v>19190</v>
      </c>
      <c r="F44" s="3">
        <v>18000</v>
      </c>
      <c r="G44" s="3">
        <v>20385</v>
      </c>
      <c r="H44" s="3">
        <v>21600</v>
      </c>
      <c r="I44" s="3"/>
    </row>
    <row r="45" spans="1:9" s="17" customFormat="1" x14ac:dyDescent="0.25">
      <c r="A45" s="8"/>
      <c r="B45" s="19" t="s">
        <v>46</v>
      </c>
      <c r="C45" s="126">
        <v>10215</v>
      </c>
      <c r="D45" s="20">
        <v>11000</v>
      </c>
      <c r="E45" s="21">
        <v>6655</v>
      </c>
      <c r="F45" s="3">
        <v>0</v>
      </c>
      <c r="G45" s="3"/>
      <c r="H45" s="3">
        <v>13500</v>
      </c>
      <c r="I45" s="3"/>
    </row>
    <row r="46" spans="1:9" s="17" customFormat="1" x14ac:dyDescent="0.25">
      <c r="A46" s="8"/>
      <c r="B46" s="19" t="s">
        <v>47</v>
      </c>
      <c r="C46" s="128"/>
      <c r="D46" s="119"/>
      <c r="E46" s="21"/>
      <c r="F46" s="3">
        <v>11000</v>
      </c>
      <c r="G46" s="3">
        <v>5295</v>
      </c>
      <c r="H46" s="3"/>
      <c r="I46" s="3" t="s">
        <v>138</v>
      </c>
    </row>
    <row r="47" spans="1:9" s="17" customFormat="1" x14ac:dyDescent="0.25">
      <c r="A47" s="8"/>
      <c r="B47" s="19" t="s">
        <v>48</v>
      </c>
      <c r="C47" s="126">
        <v>3100</v>
      </c>
      <c r="D47" s="20">
        <v>900</v>
      </c>
      <c r="E47" s="21">
        <v>3700</v>
      </c>
      <c r="F47" s="3">
        <v>1500</v>
      </c>
      <c r="G47" s="3">
        <v>1100</v>
      </c>
      <c r="H47" s="3">
        <v>1500</v>
      </c>
      <c r="I47" s="3"/>
    </row>
    <row r="48" spans="1:9" s="17" customFormat="1" x14ac:dyDescent="0.25">
      <c r="A48" s="8"/>
      <c r="B48" s="19" t="s">
        <v>49</v>
      </c>
      <c r="C48" s="126">
        <v>17125</v>
      </c>
      <c r="D48" s="20">
        <v>5000</v>
      </c>
      <c r="E48" s="21">
        <v>4125</v>
      </c>
      <c r="F48" s="3">
        <v>5000</v>
      </c>
      <c r="G48" s="3">
        <v>6705</v>
      </c>
      <c r="H48" s="3">
        <v>5000</v>
      </c>
      <c r="I48" s="3"/>
    </row>
    <row r="49" spans="1:9" s="17" customFormat="1" x14ac:dyDescent="0.25">
      <c r="A49" s="8"/>
      <c r="B49" s="19" t="s">
        <v>50</v>
      </c>
      <c r="C49" s="126">
        <v>46925</v>
      </c>
      <c r="D49" s="20">
        <v>55000</v>
      </c>
      <c r="E49" s="21">
        <v>75515</v>
      </c>
      <c r="F49" s="3">
        <v>62500</v>
      </c>
      <c r="G49" s="3">
        <v>76925</v>
      </c>
      <c r="H49" s="3">
        <v>80000</v>
      </c>
      <c r="I49" s="3"/>
    </row>
    <row r="50" spans="1:9" s="17" customFormat="1" x14ac:dyDescent="0.25">
      <c r="A50" s="8"/>
      <c r="B50" s="8" t="s">
        <v>51</v>
      </c>
      <c r="C50" s="126"/>
      <c r="D50" s="20"/>
      <c r="E50" s="21"/>
      <c r="F50" s="3"/>
      <c r="G50" s="3"/>
      <c r="H50" s="3"/>
      <c r="I50" s="3"/>
    </row>
    <row r="51" spans="1:9" s="17" customFormat="1" ht="16.5" thickBot="1" x14ac:dyDescent="0.3">
      <c r="B51" s="35" t="s">
        <v>52</v>
      </c>
      <c r="C51" s="129">
        <f t="shared" ref="C51" si="4">SUM(C18:C50)</f>
        <v>288595</v>
      </c>
      <c r="D51" s="36">
        <f t="shared" ref="D51:H51" si="5">SUM(D18:D50)</f>
        <v>324550</v>
      </c>
      <c r="E51" s="37">
        <f t="shared" si="5"/>
        <v>312510</v>
      </c>
      <c r="F51" s="38">
        <f t="shared" si="5"/>
        <v>316550</v>
      </c>
      <c r="G51" s="38">
        <f t="shared" si="5"/>
        <v>233780</v>
      </c>
      <c r="H51" s="38">
        <f t="shared" si="5"/>
        <v>374150</v>
      </c>
      <c r="I51" s="38"/>
    </row>
    <row r="52" spans="1:9" s="17" customFormat="1" ht="17.25" thickTop="1" thickBot="1" x14ac:dyDescent="0.3">
      <c r="A52" s="39" t="s">
        <v>53</v>
      </c>
      <c r="B52" s="40"/>
      <c r="C52" s="130">
        <f t="shared" ref="C52" si="6">SUM(C16,C51)</f>
        <v>396986</v>
      </c>
      <c r="D52" s="41">
        <f t="shared" ref="D52:H52" si="7">SUM(D16,D51)</f>
        <v>425800</v>
      </c>
      <c r="E52" s="42">
        <f t="shared" si="7"/>
        <v>419234</v>
      </c>
      <c r="F52" s="43">
        <f t="shared" si="7"/>
        <v>418300</v>
      </c>
      <c r="G52" s="43">
        <f t="shared" si="7"/>
        <v>336658</v>
      </c>
      <c r="H52" s="43">
        <f t="shared" si="7"/>
        <v>531290</v>
      </c>
      <c r="I52" s="43"/>
    </row>
    <row r="53" spans="1:9" s="17" customFormat="1" ht="16.5" thickTop="1" x14ac:dyDescent="0.25">
      <c r="A53" s="30"/>
      <c r="B53" s="44"/>
      <c r="C53" s="126"/>
      <c r="D53" s="20"/>
      <c r="E53" s="21"/>
      <c r="F53" s="3"/>
      <c r="G53" s="3"/>
      <c r="H53" s="3"/>
      <c r="I53" s="3"/>
    </row>
    <row r="54" spans="1:9" s="17" customFormat="1" x14ac:dyDescent="0.25">
      <c r="A54" s="45" t="s">
        <v>54</v>
      </c>
      <c r="B54" s="19"/>
      <c r="C54" s="126"/>
      <c r="D54" s="20"/>
      <c r="E54" s="21"/>
      <c r="F54" s="3"/>
      <c r="G54" s="3"/>
      <c r="H54" s="3"/>
      <c r="I54" s="3"/>
    </row>
    <row r="55" spans="1:9" s="46" customFormat="1" ht="15" x14ac:dyDescent="0.2">
      <c r="A55" s="30" t="s">
        <v>55</v>
      </c>
      <c r="B55" s="19"/>
      <c r="C55" s="126"/>
      <c r="D55" s="20"/>
      <c r="E55" s="21"/>
      <c r="F55" s="3"/>
      <c r="G55" s="3"/>
      <c r="H55" s="3"/>
      <c r="I55" s="3"/>
    </row>
    <row r="56" spans="1:9" s="46" customFormat="1" ht="15" x14ac:dyDescent="0.2">
      <c r="A56" s="22" t="s">
        <v>56</v>
      </c>
      <c r="B56" s="47"/>
      <c r="C56" s="126">
        <v>1</v>
      </c>
      <c r="D56" s="20">
        <v>2000</v>
      </c>
      <c r="E56" s="21">
        <v>2812</v>
      </c>
      <c r="F56" s="3">
        <v>2000</v>
      </c>
      <c r="G56" s="3">
        <v>1870</v>
      </c>
      <c r="H56" s="3">
        <v>2000</v>
      </c>
      <c r="I56" s="3"/>
    </row>
    <row r="57" spans="1:9" s="46" customFormat="1" ht="15" x14ac:dyDescent="0.2">
      <c r="A57" s="22" t="s">
        <v>57</v>
      </c>
      <c r="B57" s="47"/>
      <c r="C57" s="126"/>
      <c r="D57" s="20">
        <v>2000</v>
      </c>
      <c r="E57" s="21"/>
      <c r="F57" s="3">
        <v>1000</v>
      </c>
      <c r="G57" s="3">
        <v>235</v>
      </c>
      <c r="H57" s="3">
        <v>500</v>
      </c>
      <c r="I57" s="3"/>
    </row>
    <row r="58" spans="1:9" s="46" customFormat="1" ht="15" x14ac:dyDescent="0.2">
      <c r="A58" s="22" t="s">
        <v>58</v>
      </c>
      <c r="B58" s="47"/>
      <c r="C58" s="126"/>
      <c r="D58" s="20">
        <v>1000</v>
      </c>
      <c r="E58" s="21"/>
      <c r="F58" s="3">
        <v>1000</v>
      </c>
      <c r="G58" s="3"/>
      <c r="H58" s="3">
        <v>500</v>
      </c>
      <c r="I58" s="3"/>
    </row>
    <row r="59" spans="1:9" s="46" customFormat="1" ht="15" x14ac:dyDescent="0.2">
      <c r="A59" s="22" t="s">
        <v>59</v>
      </c>
      <c r="B59" s="47"/>
      <c r="C59" s="126">
        <v>796</v>
      </c>
      <c r="D59" s="20">
        <v>1000</v>
      </c>
      <c r="E59" s="21"/>
      <c r="F59" s="3">
        <v>1000</v>
      </c>
      <c r="G59" s="3"/>
      <c r="H59" s="3">
        <v>500</v>
      </c>
      <c r="I59" s="3"/>
    </row>
    <row r="60" spans="1:9" s="46" customFormat="1" ht="15" x14ac:dyDescent="0.2">
      <c r="A60" s="24" t="s">
        <v>60</v>
      </c>
      <c r="B60" s="8"/>
      <c r="C60" s="126">
        <v>1725</v>
      </c>
      <c r="D60" s="20">
        <v>1500</v>
      </c>
      <c r="E60" s="21">
        <v>1000</v>
      </c>
      <c r="F60" s="3">
        <v>1500</v>
      </c>
      <c r="G60" s="3">
        <v>225</v>
      </c>
      <c r="H60" s="3">
        <v>1500</v>
      </c>
      <c r="I60" s="3"/>
    </row>
    <row r="61" spans="1:9" s="46" customFormat="1" ht="15" x14ac:dyDescent="0.2">
      <c r="A61" s="22" t="s">
        <v>61</v>
      </c>
      <c r="B61" s="47"/>
      <c r="C61" s="126">
        <v>9350</v>
      </c>
      <c r="D61" s="20">
        <v>24000</v>
      </c>
      <c r="E61" s="21">
        <v>10988</v>
      </c>
      <c r="F61" s="3">
        <v>20000</v>
      </c>
      <c r="G61" s="3">
        <v>12351</v>
      </c>
      <c r="H61" s="3">
        <v>18000</v>
      </c>
      <c r="I61" s="3"/>
    </row>
    <row r="62" spans="1:9" s="46" customFormat="1" ht="15" x14ac:dyDescent="0.2">
      <c r="A62" s="22" t="s">
        <v>62</v>
      </c>
      <c r="B62" s="47"/>
      <c r="C62" s="126"/>
      <c r="D62" s="20">
        <v>1100</v>
      </c>
      <c r="E62" s="21">
        <v>171</v>
      </c>
      <c r="F62" s="3">
        <v>1100</v>
      </c>
      <c r="G62" s="3"/>
      <c r="H62" s="3">
        <v>500</v>
      </c>
      <c r="I62" s="3"/>
    </row>
    <row r="63" spans="1:9" s="46" customFormat="1" ht="15" x14ac:dyDescent="0.2">
      <c r="A63" s="22" t="s">
        <v>63</v>
      </c>
      <c r="B63" s="47"/>
      <c r="C63" s="126"/>
      <c r="D63" s="20">
        <v>2000</v>
      </c>
      <c r="E63" s="21"/>
      <c r="F63" s="3">
        <v>3000</v>
      </c>
      <c r="G63" s="3">
        <v>2455</v>
      </c>
      <c r="H63" s="3">
        <v>3000</v>
      </c>
      <c r="I63" s="3"/>
    </row>
    <row r="64" spans="1:9" s="46" customFormat="1" ht="15" x14ac:dyDescent="0.2">
      <c r="A64" s="22" t="s">
        <v>64</v>
      </c>
      <c r="B64" s="47" t="s">
        <v>1</v>
      </c>
      <c r="C64" s="126">
        <v>224</v>
      </c>
      <c r="D64" s="20">
        <v>1000</v>
      </c>
      <c r="E64" s="21"/>
      <c r="F64" s="3">
        <v>1000</v>
      </c>
      <c r="G64" s="3">
        <v>1900</v>
      </c>
      <c r="H64" s="3">
        <v>2000</v>
      </c>
      <c r="I64" s="3"/>
    </row>
    <row r="65" spans="1:9" s="46" customFormat="1" ht="15" x14ac:dyDescent="0.2">
      <c r="A65" s="22" t="s">
        <v>65</v>
      </c>
      <c r="B65" s="47"/>
      <c r="C65" s="126"/>
      <c r="D65" s="20">
        <v>10000</v>
      </c>
      <c r="E65" s="21">
        <v>3036</v>
      </c>
      <c r="F65" s="3">
        <v>6000</v>
      </c>
      <c r="G65" s="3">
        <v>1802</v>
      </c>
      <c r="H65" s="3">
        <v>5000</v>
      </c>
      <c r="I65" s="3"/>
    </row>
    <row r="66" spans="1:9" s="46" customFormat="1" ht="15" x14ac:dyDescent="0.2">
      <c r="A66" s="22" t="s">
        <v>66</v>
      </c>
      <c r="B66" s="47"/>
      <c r="C66" s="126">
        <v>222</v>
      </c>
      <c r="D66" s="20">
        <v>3500</v>
      </c>
      <c r="E66" s="21">
        <v>612</v>
      </c>
      <c r="F66" s="3">
        <v>1500</v>
      </c>
      <c r="G66" s="3">
        <v>1008</v>
      </c>
      <c r="H66" s="3">
        <v>1500</v>
      </c>
      <c r="I66" s="3"/>
    </row>
    <row r="67" spans="1:9" s="46" customFormat="1" ht="15" x14ac:dyDescent="0.2">
      <c r="A67" s="22"/>
      <c r="B67" s="48" t="s">
        <v>67</v>
      </c>
      <c r="C67" s="126"/>
      <c r="D67" s="20">
        <v>2500</v>
      </c>
      <c r="E67" s="21">
        <v>118</v>
      </c>
      <c r="F67" s="3">
        <v>500</v>
      </c>
      <c r="G67" s="3"/>
      <c r="H67" s="3">
        <v>500</v>
      </c>
      <c r="I67" s="3"/>
    </row>
    <row r="68" spans="1:9" s="46" customFormat="1" ht="15" x14ac:dyDescent="0.2">
      <c r="A68" s="30"/>
      <c r="B68" s="49" t="s">
        <v>68</v>
      </c>
      <c r="C68" s="126"/>
      <c r="D68" s="20">
        <v>1500</v>
      </c>
      <c r="E68" s="21">
        <v>101</v>
      </c>
      <c r="F68" s="3">
        <v>500</v>
      </c>
      <c r="G68" s="3"/>
      <c r="H68" s="3">
        <v>500</v>
      </c>
      <c r="I68" s="3"/>
    </row>
    <row r="69" spans="1:9" s="46" customFormat="1" ht="15" x14ac:dyDescent="0.2">
      <c r="A69" s="30"/>
      <c r="B69" s="49" t="s">
        <v>69</v>
      </c>
      <c r="C69" s="126">
        <v>5033</v>
      </c>
      <c r="D69" s="20">
        <v>5000</v>
      </c>
      <c r="E69" s="21">
        <v>5383</v>
      </c>
      <c r="F69" s="3">
        <v>5500</v>
      </c>
      <c r="G69" s="3">
        <v>5705</v>
      </c>
      <c r="H69" s="3">
        <v>6000</v>
      </c>
      <c r="I69" s="3"/>
    </row>
    <row r="70" spans="1:9" s="46" customFormat="1" ht="15" x14ac:dyDescent="0.2">
      <c r="A70" s="22" t="s">
        <v>70</v>
      </c>
      <c r="B70" s="47"/>
      <c r="C70" s="126"/>
      <c r="D70" s="20">
        <v>100</v>
      </c>
      <c r="E70" s="21"/>
      <c r="F70" s="3">
        <v>100</v>
      </c>
      <c r="G70" s="3"/>
      <c r="H70" s="3">
        <v>100</v>
      </c>
      <c r="I70" s="3"/>
    </row>
    <row r="71" spans="1:9" s="46" customFormat="1" ht="15" x14ac:dyDescent="0.2">
      <c r="A71" s="22" t="s">
        <v>71</v>
      </c>
      <c r="B71" s="47"/>
      <c r="C71" s="126"/>
      <c r="D71" s="20">
        <v>1000</v>
      </c>
      <c r="E71" s="21"/>
      <c r="F71" s="3">
        <v>500</v>
      </c>
      <c r="G71" s="3"/>
      <c r="H71" s="3">
        <v>500</v>
      </c>
      <c r="I71" s="3"/>
    </row>
    <row r="72" spans="1:9" s="46" customFormat="1" ht="15" x14ac:dyDescent="0.2">
      <c r="A72" s="22" t="s">
        <v>72</v>
      </c>
      <c r="B72" s="47"/>
      <c r="C72" s="126"/>
      <c r="D72" s="50">
        <v>500</v>
      </c>
      <c r="E72" s="21"/>
      <c r="F72" s="51">
        <v>500</v>
      </c>
      <c r="G72" s="51"/>
      <c r="H72" s="51">
        <v>500</v>
      </c>
      <c r="I72" s="51"/>
    </row>
    <row r="73" spans="1:9" s="46" customFormat="1" ht="15" x14ac:dyDescent="0.2">
      <c r="A73" s="22" t="s">
        <v>73</v>
      </c>
      <c r="B73" s="47"/>
      <c r="C73" s="126"/>
      <c r="D73" s="50">
        <v>100</v>
      </c>
      <c r="E73" s="21"/>
      <c r="F73" s="51">
        <v>100</v>
      </c>
      <c r="G73" s="51"/>
      <c r="H73" s="51">
        <v>100</v>
      </c>
      <c r="I73" s="51"/>
    </row>
    <row r="74" spans="1:9" s="46" customFormat="1" ht="15" x14ac:dyDescent="0.2">
      <c r="A74" s="22" t="s">
        <v>74</v>
      </c>
      <c r="B74" s="47" t="s">
        <v>1</v>
      </c>
      <c r="C74" s="126"/>
      <c r="D74" s="50">
        <v>1000</v>
      </c>
      <c r="E74" s="21"/>
      <c r="F74" s="51">
        <v>500</v>
      </c>
      <c r="G74" s="51"/>
      <c r="H74" s="51">
        <v>500</v>
      </c>
      <c r="I74" s="51"/>
    </row>
    <row r="75" spans="1:9" s="46" customFormat="1" ht="15" x14ac:dyDescent="0.2">
      <c r="A75" s="22" t="s">
        <v>75</v>
      </c>
      <c r="B75" s="47"/>
      <c r="C75" s="126"/>
      <c r="D75" s="50">
        <v>500</v>
      </c>
      <c r="E75" s="21">
        <v>216</v>
      </c>
      <c r="F75" s="51">
        <v>1500</v>
      </c>
      <c r="G75" s="51">
        <v>558</v>
      </c>
      <c r="H75" s="51">
        <v>1000</v>
      </c>
      <c r="I75" s="51"/>
    </row>
    <row r="76" spans="1:9" s="46" customFormat="1" ht="15" x14ac:dyDescent="0.2">
      <c r="A76" s="52" t="s">
        <v>76</v>
      </c>
      <c r="B76" s="47"/>
      <c r="C76" s="126">
        <v>1000</v>
      </c>
      <c r="D76" s="50">
        <v>6000</v>
      </c>
      <c r="E76" s="21">
        <v>1202</v>
      </c>
      <c r="F76" s="51">
        <v>3000</v>
      </c>
      <c r="G76" s="51">
        <v>1000</v>
      </c>
      <c r="H76" s="51">
        <v>1500</v>
      </c>
      <c r="I76" s="51"/>
    </row>
    <row r="77" spans="1:9" s="46" customFormat="1" thickBot="1" x14ac:dyDescent="0.25">
      <c r="A77" s="53" t="s">
        <v>77</v>
      </c>
      <c r="B77" s="54"/>
      <c r="C77" s="131">
        <f t="shared" ref="C77" si="8">SUM(C56:C76)</f>
        <v>18351</v>
      </c>
      <c r="D77" s="55">
        <f t="shared" ref="D77:E77" si="9">SUM(D56:D76)</f>
        <v>67300</v>
      </c>
      <c r="E77" s="56">
        <f t="shared" si="9"/>
        <v>25639</v>
      </c>
      <c r="F77" s="57">
        <f t="shared" ref="F77" si="10">SUM(F56:F76)</f>
        <v>51800</v>
      </c>
      <c r="G77" s="57">
        <f t="shared" ref="G77:H77" si="11">SUM(G56:G76)</f>
        <v>29109</v>
      </c>
      <c r="H77" s="57">
        <f t="shared" si="11"/>
        <v>46200</v>
      </c>
      <c r="I77" s="57"/>
    </row>
    <row r="78" spans="1:9" s="46" customFormat="1" thickTop="1" x14ac:dyDescent="0.2">
      <c r="A78" s="58" t="s">
        <v>78</v>
      </c>
      <c r="B78" s="59"/>
      <c r="C78" s="126"/>
      <c r="D78" s="60"/>
      <c r="E78" s="21"/>
      <c r="F78" s="61"/>
      <c r="G78" s="61"/>
      <c r="H78" s="61"/>
      <c r="I78" s="61"/>
    </row>
    <row r="79" spans="1:9" s="17" customFormat="1" x14ac:dyDescent="0.25">
      <c r="A79" s="8"/>
      <c r="B79" s="19" t="s">
        <v>79</v>
      </c>
      <c r="C79" s="126"/>
      <c r="D79" s="50">
        <v>500</v>
      </c>
      <c r="E79" s="21">
        <v>320</v>
      </c>
      <c r="F79" s="51">
        <v>500</v>
      </c>
      <c r="G79" s="51"/>
      <c r="H79" s="51">
        <v>500</v>
      </c>
      <c r="I79" s="51"/>
    </row>
    <row r="80" spans="1:9" s="17" customFormat="1" x14ac:dyDescent="0.25">
      <c r="A80" s="8"/>
      <c r="B80" s="19" t="s">
        <v>80</v>
      </c>
      <c r="C80" s="126">
        <v>460</v>
      </c>
      <c r="D80" s="50">
        <v>600</v>
      </c>
      <c r="E80" s="21">
        <v>505</v>
      </c>
      <c r="F80" s="51">
        <v>600</v>
      </c>
      <c r="G80" s="51">
        <v>440</v>
      </c>
      <c r="H80" s="51">
        <v>600</v>
      </c>
      <c r="I80" s="51"/>
    </row>
    <row r="81" spans="1:10" s="17" customFormat="1" x14ac:dyDescent="0.25">
      <c r="A81" s="8"/>
      <c r="B81" s="19" t="s">
        <v>81</v>
      </c>
      <c r="C81" s="126"/>
      <c r="D81" s="50">
        <v>500</v>
      </c>
      <c r="E81" s="21"/>
      <c r="F81" s="51">
        <v>0</v>
      </c>
      <c r="G81" s="51"/>
      <c r="H81" s="51"/>
      <c r="I81" s="51"/>
    </row>
    <row r="82" spans="1:10" s="17" customFormat="1" x14ac:dyDescent="0.25">
      <c r="A82" s="8"/>
      <c r="B82" s="13" t="s">
        <v>82</v>
      </c>
      <c r="C82" s="126">
        <v>2603</v>
      </c>
      <c r="D82" s="50">
        <v>1800</v>
      </c>
      <c r="E82" s="21">
        <v>2138</v>
      </c>
      <c r="F82" s="51">
        <v>2500</v>
      </c>
      <c r="G82" s="51">
        <v>4589</v>
      </c>
      <c r="H82" s="51">
        <v>5000</v>
      </c>
      <c r="I82" s="51"/>
    </row>
    <row r="83" spans="1:10" s="17" customFormat="1" ht="16.5" thickBot="1" x14ac:dyDescent="0.3">
      <c r="A83" s="62" t="s">
        <v>83</v>
      </c>
      <c r="B83" s="63"/>
      <c r="C83" s="132">
        <f t="shared" ref="C83" si="12">SUM(C79:C82)</f>
        <v>3063</v>
      </c>
      <c r="D83" s="64">
        <f t="shared" ref="D83:H83" si="13">SUM(D79:D82)</f>
        <v>3400</v>
      </c>
      <c r="E83" s="65">
        <f t="shared" si="13"/>
        <v>2963</v>
      </c>
      <c r="F83" s="66">
        <f t="shared" si="13"/>
        <v>3600</v>
      </c>
      <c r="G83" s="66">
        <f t="shared" si="13"/>
        <v>5029</v>
      </c>
      <c r="H83" s="66">
        <f t="shared" si="13"/>
        <v>6100</v>
      </c>
      <c r="I83" s="66"/>
    </row>
    <row r="84" spans="1:10" s="17" customFormat="1" ht="16.5" thickTop="1" x14ac:dyDescent="0.25">
      <c r="A84" s="30" t="s">
        <v>18</v>
      </c>
      <c r="B84" s="34"/>
      <c r="C84" s="126"/>
      <c r="D84" s="50"/>
      <c r="E84" s="21"/>
      <c r="F84" s="51"/>
      <c r="G84" s="51"/>
      <c r="H84" s="51"/>
      <c r="I84" s="51"/>
    </row>
    <row r="85" spans="1:10" s="17" customFormat="1" x14ac:dyDescent="0.25">
      <c r="A85" s="30"/>
      <c r="B85" s="19" t="s">
        <v>19</v>
      </c>
      <c r="C85" s="126">
        <v>3249</v>
      </c>
      <c r="D85" s="50">
        <v>0</v>
      </c>
      <c r="E85" s="21">
        <v>7101</v>
      </c>
      <c r="F85" s="51">
        <v>0</v>
      </c>
      <c r="G85" s="51"/>
      <c r="H85" s="51">
        <v>6100</v>
      </c>
      <c r="I85" s="51"/>
    </row>
    <row r="86" spans="1:10" s="17" customFormat="1" x14ac:dyDescent="0.25">
      <c r="A86" s="30"/>
      <c r="B86" s="19" t="s">
        <v>20</v>
      </c>
      <c r="C86" s="126"/>
      <c r="D86" s="50">
        <v>6100</v>
      </c>
      <c r="E86" s="21">
        <v>6916</v>
      </c>
      <c r="F86" s="51">
        <v>6100</v>
      </c>
      <c r="G86" s="51">
        <v>10370</v>
      </c>
      <c r="H86" s="51"/>
      <c r="I86" s="51" t="s">
        <v>138</v>
      </c>
    </row>
    <row r="87" spans="1:10" s="17" customFormat="1" x14ac:dyDescent="0.25">
      <c r="A87" s="30"/>
      <c r="B87" s="19" t="s">
        <v>21</v>
      </c>
      <c r="C87" s="126"/>
      <c r="D87" s="50">
        <v>6100</v>
      </c>
      <c r="E87" s="21"/>
      <c r="F87" s="51">
        <v>6100</v>
      </c>
      <c r="G87" s="51">
        <v>1357</v>
      </c>
      <c r="H87" s="51"/>
      <c r="I87" s="51" t="s">
        <v>138</v>
      </c>
      <c r="J87" s="17" t="s">
        <v>149</v>
      </c>
    </row>
    <row r="88" spans="1:10" s="17" customFormat="1" x14ac:dyDescent="0.25">
      <c r="A88" s="30"/>
      <c r="B88" s="47" t="s">
        <v>22</v>
      </c>
      <c r="C88" s="126">
        <v>5494</v>
      </c>
      <c r="D88" s="50">
        <v>1500</v>
      </c>
      <c r="E88" s="21">
        <v>8151</v>
      </c>
      <c r="F88" s="51">
        <v>4500</v>
      </c>
      <c r="G88" s="51">
        <v>2278</v>
      </c>
      <c r="H88" s="51">
        <v>4500</v>
      </c>
      <c r="I88" s="51"/>
    </row>
    <row r="89" spans="1:10" s="17" customFormat="1" x14ac:dyDescent="0.25">
      <c r="A89" s="30"/>
      <c r="B89" s="47" t="s">
        <v>23</v>
      </c>
      <c r="C89" s="126"/>
      <c r="D89" s="50">
        <v>1500</v>
      </c>
      <c r="E89" s="21"/>
      <c r="F89" s="51">
        <v>4500</v>
      </c>
      <c r="G89" s="51"/>
      <c r="H89" s="51">
        <v>4500</v>
      </c>
      <c r="I89" s="51"/>
    </row>
    <row r="90" spans="1:10" s="17" customFormat="1" x14ac:dyDescent="0.25">
      <c r="A90" s="30"/>
      <c r="B90" s="47" t="s">
        <v>24</v>
      </c>
      <c r="C90" s="126">
        <v>3996</v>
      </c>
      <c r="D90" s="50">
        <v>1500</v>
      </c>
      <c r="E90" s="21">
        <v>1554</v>
      </c>
      <c r="F90" s="51">
        <v>1500</v>
      </c>
      <c r="G90" s="51">
        <v>1909</v>
      </c>
      <c r="H90" s="51">
        <v>4500</v>
      </c>
      <c r="I90" s="51"/>
    </row>
    <row r="91" spans="1:10" s="17" customFormat="1" x14ac:dyDescent="0.25">
      <c r="A91" s="30"/>
      <c r="B91" s="47" t="s">
        <v>25</v>
      </c>
      <c r="C91" s="126"/>
      <c r="D91" s="50">
        <v>1500</v>
      </c>
      <c r="E91" s="21"/>
      <c r="F91" s="51">
        <v>1500</v>
      </c>
      <c r="G91" s="51"/>
      <c r="H91" s="51">
        <v>4500</v>
      </c>
      <c r="I91" s="51"/>
    </row>
    <row r="92" spans="1:10" s="17" customFormat="1" x14ac:dyDescent="0.25">
      <c r="A92" s="30"/>
      <c r="B92" s="47" t="s">
        <v>84</v>
      </c>
      <c r="C92" s="126"/>
      <c r="D92" s="50">
        <v>15200</v>
      </c>
      <c r="E92" s="21">
        <v>3976</v>
      </c>
      <c r="F92" s="51">
        <v>0</v>
      </c>
      <c r="G92" s="51"/>
      <c r="H92" s="51">
        <v>13500</v>
      </c>
      <c r="I92" s="51"/>
    </row>
    <row r="93" spans="1:10" s="17" customFormat="1" x14ac:dyDescent="0.25">
      <c r="A93" s="30"/>
      <c r="B93" s="19" t="s">
        <v>27</v>
      </c>
      <c r="C93" s="126">
        <v>8280</v>
      </c>
      <c r="D93" s="50">
        <v>15200</v>
      </c>
      <c r="E93" s="21">
        <v>15286</v>
      </c>
      <c r="F93" s="51">
        <v>15200</v>
      </c>
      <c r="G93" s="51">
        <v>8276</v>
      </c>
      <c r="H93" s="51">
        <v>14200</v>
      </c>
      <c r="I93" s="51"/>
    </row>
    <row r="94" spans="1:10" s="17" customFormat="1" x14ac:dyDescent="0.25">
      <c r="A94" s="30"/>
      <c r="B94" s="19" t="s">
        <v>28</v>
      </c>
      <c r="C94" s="126">
        <v>18174</v>
      </c>
      <c r="D94" s="50">
        <v>13200</v>
      </c>
      <c r="E94" s="21">
        <v>20974</v>
      </c>
      <c r="F94" s="51">
        <v>13200</v>
      </c>
      <c r="G94" s="51">
        <v>18608</v>
      </c>
      <c r="H94" s="51">
        <v>17500</v>
      </c>
      <c r="I94" s="51"/>
    </row>
    <row r="95" spans="1:10" s="17" customFormat="1" x14ac:dyDescent="0.25">
      <c r="A95" s="30"/>
      <c r="B95" s="19" t="s">
        <v>29</v>
      </c>
      <c r="C95" s="126"/>
      <c r="D95" s="50"/>
      <c r="E95" s="21">
        <v>5250</v>
      </c>
      <c r="F95" s="51">
        <v>6250</v>
      </c>
      <c r="G95" s="51">
        <v>480</v>
      </c>
      <c r="H95" s="51">
        <v>6250</v>
      </c>
      <c r="I95" s="51"/>
    </row>
    <row r="96" spans="1:10" s="17" customFormat="1" x14ac:dyDescent="0.25">
      <c r="A96" s="30"/>
      <c r="B96" s="47" t="s">
        <v>30</v>
      </c>
      <c r="C96" s="126">
        <v>12305</v>
      </c>
      <c r="D96" s="50">
        <v>13000</v>
      </c>
      <c r="E96" s="21">
        <v>86</v>
      </c>
      <c r="F96" s="51">
        <v>13000</v>
      </c>
      <c r="G96" s="51">
        <v>2640</v>
      </c>
      <c r="H96" s="51">
        <v>13500</v>
      </c>
      <c r="I96" s="51"/>
    </row>
    <row r="97" spans="1:10" s="17" customFormat="1" x14ac:dyDescent="0.25">
      <c r="A97" s="30"/>
      <c r="B97" s="47" t="s">
        <v>31</v>
      </c>
      <c r="C97" s="126"/>
      <c r="D97" s="50"/>
      <c r="E97" s="21"/>
      <c r="F97" s="51"/>
      <c r="G97" s="51"/>
      <c r="H97" s="51"/>
      <c r="I97" s="51"/>
    </row>
    <row r="98" spans="1:10" s="17" customFormat="1" x14ac:dyDescent="0.25">
      <c r="A98" s="8"/>
      <c r="B98" s="67" t="s">
        <v>33</v>
      </c>
      <c r="C98" s="126">
        <v>34916</v>
      </c>
      <c r="D98" s="50">
        <v>15000</v>
      </c>
      <c r="E98" s="21">
        <v>11721</v>
      </c>
      <c r="F98" s="51">
        <v>15000</v>
      </c>
      <c r="G98" s="51">
        <v>5536</v>
      </c>
      <c r="H98" s="51">
        <v>15000</v>
      </c>
      <c r="I98" s="51"/>
    </row>
    <row r="99" spans="1:10" s="17" customFormat="1" x14ac:dyDescent="0.25">
      <c r="A99" s="30"/>
      <c r="B99" s="47" t="s">
        <v>34</v>
      </c>
      <c r="C99" s="126">
        <v>10</v>
      </c>
      <c r="D99" s="50"/>
      <c r="E99" s="21"/>
      <c r="F99" s="51"/>
      <c r="G99" s="51">
        <v>12730</v>
      </c>
      <c r="H99" s="51">
        <v>15000</v>
      </c>
      <c r="I99" s="51"/>
    </row>
    <row r="100" spans="1:10" s="17" customFormat="1" x14ac:dyDescent="0.25">
      <c r="A100" s="30"/>
      <c r="B100" s="47" t="s">
        <v>35</v>
      </c>
      <c r="C100" s="126"/>
      <c r="D100" s="50"/>
      <c r="E100" s="21"/>
      <c r="F100" s="51"/>
      <c r="G100" s="51"/>
      <c r="H100" s="51"/>
      <c r="I100" s="51"/>
    </row>
    <row r="101" spans="1:10" s="17" customFormat="1" x14ac:dyDescent="0.25">
      <c r="A101" s="30"/>
      <c r="B101" s="47" t="s">
        <v>85</v>
      </c>
      <c r="C101" s="126">
        <v>4250</v>
      </c>
      <c r="D101" s="50">
        <v>20000</v>
      </c>
      <c r="E101" s="21">
        <v>14700</v>
      </c>
      <c r="F101" s="51">
        <v>20000</v>
      </c>
      <c r="G101" s="51"/>
      <c r="H101" s="51">
        <v>15000</v>
      </c>
      <c r="I101" s="51"/>
    </row>
    <row r="102" spans="1:10" s="17" customFormat="1" x14ac:dyDescent="0.25">
      <c r="A102" s="30"/>
      <c r="B102" s="19" t="s">
        <v>39</v>
      </c>
      <c r="C102" s="126"/>
      <c r="D102" s="50" t="s">
        <v>1</v>
      </c>
      <c r="E102" s="21"/>
      <c r="F102" s="51" t="s">
        <v>1</v>
      </c>
      <c r="G102" s="51"/>
      <c r="H102" s="51"/>
      <c r="I102" s="51"/>
    </row>
    <row r="103" spans="1:10" s="17" customFormat="1" x14ac:dyDescent="0.25">
      <c r="A103" s="30"/>
      <c r="B103" s="19" t="s">
        <v>37</v>
      </c>
      <c r="C103" s="141"/>
      <c r="D103" s="142"/>
      <c r="E103" s="143"/>
      <c r="F103" s="144"/>
      <c r="G103" s="145"/>
      <c r="H103" s="51">
        <v>15000</v>
      </c>
      <c r="I103" s="51"/>
    </row>
    <row r="104" spans="1:10" s="17" customFormat="1" x14ac:dyDescent="0.25">
      <c r="A104" s="30"/>
      <c r="B104" s="47" t="s">
        <v>40</v>
      </c>
      <c r="C104" s="126">
        <v>735</v>
      </c>
      <c r="D104" s="50">
        <v>500</v>
      </c>
      <c r="E104" s="21">
        <v>35</v>
      </c>
      <c r="F104" s="51">
        <v>500</v>
      </c>
      <c r="G104" s="51"/>
      <c r="H104" s="51">
        <v>1000</v>
      </c>
      <c r="I104" s="51"/>
      <c r="J104" s="17" t="s">
        <v>146</v>
      </c>
    </row>
    <row r="105" spans="1:10" s="17" customFormat="1" x14ac:dyDescent="0.25">
      <c r="A105" s="30"/>
      <c r="B105" s="47" t="s">
        <v>86</v>
      </c>
      <c r="C105" s="126">
        <v>76</v>
      </c>
      <c r="D105" s="50">
        <v>2700</v>
      </c>
      <c r="E105" s="21">
        <v>2957</v>
      </c>
      <c r="F105" s="51">
        <v>2700</v>
      </c>
      <c r="G105" s="51"/>
      <c r="H105" s="51">
        <v>3000</v>
      </c>
      <c r="I105" s="51"/>
    </row>
    <row r="106" spans="1:10" s="17" customFormat="1" x14ac:dyDescent="0.25">
      <c r="A106" s="30"/>
      <c r="B106" s="47" t="s">
        <v>87</v>
      </c>
      <c r="C106" s="128"/>
      <c r="D106" s="120"/>
      <c r="E106" s="21"/>
      <c r="F106" s="51">
        <v>500</v>
      </c>
      <c r="G106" s="51"/>
      <c r="H106" s="51">
        <v>500</v>
      </c>
      <c r="I106" s="51"/>
    </row>
    <row r="107" spans="1:10" s="17" customFormat="1" x14ac:dyDescent="0.25">
      <c r="A107" s="30"/>
      <c r="B107" s="47" t="s">
        <v>42</v>
      </c>
      <c r="C107" s="128"/>
      <c r="D107" s="120"/>
      <c r="E107" s="21"/>
      <c r="F107" s="51">
        <v>6100</v>
      </c>
      <c r="G107" s="51">
        <v>342</v>
      </c>
      <c r="H107" s="51">
        <v>6750</v>
      </c>
      <c r="I107" s="51"/>
    </row>
    <row r="108" spans="1:10" s="17" customFormat="1" x14ac:dyDescent="0.25">
      <c r="A108" s="30"/>
      <c r="B108" s="47" t="s">
        <v>43</v>
      </c>
      <c r="C108" s="126"/>
      <c r="D108" s="50">
        <v>7500</v>
      </c>
      <c r="E108" s="21">
        <v>9773</v>
      </c>
      <c r="F108" s="51">
        <v>0</v>
      </c>
      <c r="G108" s="51"/>
      <c r="H108" s="51">
        <v>13500</v>
      </c>
      <c r="I108" s="51"/>
    </row>
    <row r="109" spans="1:10" s="17" customFormat="1" x14ac:dyDescent="0.25">
      <c r="A109" s="30"/>
      <c r="B109" s="47" t="s">
        <v>88</v>
      </c>
      <c r="C109" s="126">
        <v>13237</v>
      </c>
      <c r="D109" s="50">
        <v>16000</v>
      </c>
      <c r="E109" s="21">
        <v>872</v>
      </c>
      <c r="F109" s="51">
        <v>16000</v>
      </c>
      <c r="G109" s="51">
        <v>16592</v>
      </c>
      <c r="H109" s="51">
        <v>14800</v>
      </c>
      <c r="I109" s="51"/>
    </row>
    <row r="110" spans="1:10" s="17" customFormat="1" x14ac:dyDescent="0.25">
      <c r="A110" s="30"/>
      <c r="B110" s="47" t="s">
        <v>45</v>
      </c>
      <c r="C110" s="126">
        <v>18036</v>
      </c>
      <c r="D110" s="50">
        <v>12800</v>
      </c>
      <c r="E110" s="21"/>
      <c r="F110" s="51">
        <v>12800</v>
      </c>
      <c r="G110" s="51"/>
      <c r="H110" s="51">
        <v>18200</v>
      </c>
      <c r="I110" s="51"/>
    </row>
    <row r="111" spans="1:10" s="17" customFormat="1" x14ac:dyDescent="0.25">
      <c r="A111" s="30"/>
      <c r="B111" s="47" t="s">
        <v>46</v>
      </c>
      <c r="C111" s="126">
        <v>9752</v>
      </c>
      <c r="D111" s="50">
        <v>5000</v>
      </c>
      <c r="E111" s="21">
        <v>9728</v>
      </c>
      <c r="F111" s="51">
        <v>0</v>
      </c>
      <c r="G111" s="51"/>
      <c r="H111" s="51">
        <v>8000</v>
      </c>
      <c r="I111" s="51"/>
    </row>
    <row r="112" spans="1:10" s="17" customFormat="1" x14ac:dyDescent="0.25">
      <c r="A112" s="30"/>
      <c r="B112" s="47" t="s">
        <v>47</v>
      </c>
      <c r="C112" s="128"/>
      <c r="D112" s="120"/>
      <c r="E112" s="21"/>
      <c r="F112" s="51">
        <v>5000</v>
      </c>
      <c r="G112" s="51"/>
      <c r="H112" s="51"/>
      <c r="I112" s="51"/>
    </row>
    <row r="113" spans="1:10" s="17" customFormat="1" x14ac:dyDescent="0.25">
      <c r="A113" s="30"/>
      <c r="B113" s="47" t="s">
        <v>48</v>
      </c>
      <c r="C113" s="126">
        <v>7055</v>
      </c>
      <c r="D113" s="50">
        <v>1300</v>
      </c>
      <c r="E113" s="21">
        <v>1620</v>
      </c>
      <c r="F113" s="51">
        <v>1300</v>
      </c>
      <c r="G113" s="51">
        <v>1935</v>
      </c>
      <c r="H113" s="51">
        <v>3500</v>
      </c>
      <c r="I113" s="51"/>
      <c r="J113" s="17" t="s">
        <v>145</v>
      </c>
    </row>
    <row r="114" spans="1:10" s="17" customFormat="1" x14ac:dyDescent="0.25">
      <c r="A114" s="30"/>
      <c r="B114" s="47" t="s">
        <v>89</v>
      </c>
      <c r="C114" s="126">
        <v>3068</v>
      </c>
      <c r="D114" s="50">
        <v>3500</v>
      </c>
      <c r="E114" s="21">
        <v>5028</v>
      </c>
      <c r="F114" s="51">
        <v>3500</v>
      </c>
      <c r="G114" s="51">
        <v>4720</v>
      </c>
      <c r="H114" s="51">
        <v>6750</v>
      </c>
      <c r="I114" s="51"/>
    </row>
    <row r="115" spans="1:10" s="17" customFormat="1" ht="15" customHeight="1" x14ac:dyDescent="0.25">
      <c r="A115" s="8"/>
      <c r="B115" s="67" t="s">
        <v>50</v>
      </c>
      <c r="C115" s="126">
        <v>17057</v>
      </c>
      <c r="D115" s="50">
        <v>25000</v>
      </c>
      <c r="E115" s="21">
        <v>43210</v>
      </c>
      <c r="F115" s="51">
        <v>30000</v>
      </c>
      <c r="G115" s="51">
        <v>45916</v>
      </c>
      <c r="H115" s="51">
        <v>46000</v>
      </c>
      <c r="I115" s="51"/>
    </row>
    <row r="116" spans="1:10" s="17" customFormat="1" x14ac:dyDescent="0.25">
      <c r="A116" s="30"/>
      <c r="B116" s="47" t="s">
        <v>90</v>
      </c>
      <c r="C116" s="126"/>
      <c r="D116" s="50"/>
      <c r="E116" s="21"/>
      <c r="F116" s="51"/>
      <c r="G116" s="51"/>
      <c r="H116" s="51"/>
      <c r="I116" s="51"/>
    </row>
    <row r="117" spans="1:10" s="17" customFormat="1" x14ac:dyDescent="0.25">
      <c r="A117" s="30"/>
      <c r="B117" s="47" t="s">
        <v>91</v>
      </c>
      <c r="C117" s="126">
        <v>96</v>
      </c>
      <c r="D117" s="50">
        <v>100</v>
      </c>
      <c r="E117" s="21">
        <v>225</v>
      </c>
      <c r="F117" s="51">
        <v>350</v>
      </c>
      <c r="G117" s="51">
        <v>215</v>
      </c>
      <c r="H117" s="51">
        <v>350</v>
      </c>
      <c r="I117" s="51"/>
    </row>
    <row r="118" spans="1:10" s="17" customFormat="1" ht="16.5" thickBot="1" x14ac:dyDescent="0.3">
      <c r="A118" s="30" t="s">
        <v>1</v>
      </c>
      <c r="B118" s="68" t="s">
        <v>92</v>
      </c>
      <c r="C118" s="132">
        <f>SUM(C85:C117)</f>
        <v>159786</v>
      </c>
      <c r="D118" s="64">
        <f>SUM(D85:D117)</f>
        <v>184200</v>
      </c>
      <c r="E118" s="65">
        <f>SUM(E85:E117)</f>
        <v>169163</v>
      </c>
      <c r="F118" s="66">
        <f>SUM(F85:F117)</f>
        <v>185600</v>
      </c>
      <c r="G118" s="66">
        <f>SUM(G85:G117)</f>
        <v>133904</v>
      </c>
      <c r="H118" s="66">
        <f t="shared" ref="H118" si="14">SUM(H85:H117)</f>
        <v>271400</v>
      </c>
      <c r="I118" s="66"/>
    </row>
    <row r="119" spans="1:10" s="17" customFormat="1" ht="16.5" thickTop="1" x14ac:dyDescent="0.25">
      <c r="A119" s="30" t="s">
        <v>93</v>
      </c>
      <c r="B119" s="69"/>
      <c r="C119" s="126"/>
      <c r="D119" s="60"/>
      <c r="E119" s="21"/>
      <c r="F119" s="61"/>
      <c r="G119" s="61"/>
      <c r="H119" s="61"/>
      <c r="I119" s="61"/>
    </row>
    <row r="120" spans="1:10" s="17" customFormat="1" x14ac:dyDescent="0.25">
      <c r="A120" s="70" t="s">
        <v>94</v>
      </c>
      <c r="B120" s="19"/>
      <c r="C120" s="126">
        <v>1000</v>
      </c>
      <c r="D120" s="20">
        <v>2000</v>
      </c>
      <c r="E120" s="21">
        <v>1000</v>
      </c>
      <c r="F120" s="3">
        <v>2000</v>
      </c>
      <c r="G120" s="3">
        <v>1000</v>
      </c>
      <c r="H120" s="3">
        <v>1000</v>
      </c>
      <c r="I120" s="3"/>
    </row>
    <row r="121" spans="1:10" s="17" customFormat="1" x14ac:dyDescent="0.25">
      <c r="A121" s="8" t="s">
        <v>95</v>
      </c>
      <c r="B121" s="27"/>
      <c r="C121" s="126">
        <v>16568</v>
      </c>
      <c r="D121" s="20">
        <v>22000</v>
      </c>
      <c r="E121" s="21">
        <v>17067</v>
      </c>
      <c r="F121" s="3">
        <v>22000</v>
      </c>
      <c r="G121" s="3">
        <v>13571</v>
      </c>
      <c r="H121" s="3">
        <v>22000</v>
      </c>
      <c r="I121" s="3"/>
    </row>
    <row r="122" spans="1:10" s="17" customFormat="1" x14ac:dyDescent="0.25">
      <c r="A122" s="8" t="s">
        <v>96</v>
      </c>
      <c r="B122" s="69"/>
      <c r="C122" s="126">
        <v>2250</v>
      </c>
      <c r="D122" s="50">
        <v>15000</v>
      </c>
      <c r="E122" s="21"/>
      <c r="F122" s="51">
        <v>20000</v>
      </c>
      <c r="G122" s="51"/>
      <c r="H122" s="51">
        <v>25000</v>
      </c>
      <c r="I122" s="51"/>
    </row>
    <row r="123" spans="1:10" s="17" customFormat="1" x14ac:dyDescent="0.25">
      <c r="A123" s="24" t="s">
        <v>97</v>
      </c>
      <c r="B123" s="67"/>
      <c r="C123" s="126">
        <v>3075</v>
      </c>
      <c r="D123" s="50">
        <v>3000</v>
      </c>
      <c r="E123" s="21">
        <v>1845</v>
      </c>
      <c r="F123" s="51">
        <v>0</v>
      </c>
      <c r="G123" s="51"/>
      <c r="H123" s="51"/>
      <c r="I123" s="51"/>
    </row>
    <row r="124" spans="1:10" s="17" customFormat="1" x14ac:dyDescent="0.25">
      <c r="A124" s="24" t="s">
        <v>98</v>
      </c>
      <c r="B124" s="67"/>
      <c r="C124" s="126">
        <v>4089</v>
      </c>
      <c r="D124" s="50">
        <v>8000</v>
      </c>
      <c r="E124" s="21">
        <v>546</v>
      </c>
      <c r="F124" s="51">
        <v>6000</v>
      </c>
      <c r="G124" s="51">
        <v>241</v>
      </c>
      <c r="H124" s="51">
        <v>5000</v>
      </c>
      <c r="I124" s="51"/>
    </row>
    <row r="125" spans="1:10" s="17" customFormat="1" x14ac:dyDescent="0.25">
      <c r="A125" s="71" t="s">
        <v>99</v>
      </c>
      <c r="B125" s="72" t="s">
        <v>100</v>
      </c>
      <c r="C125" s="126">
        <v>220</v>
      </c>
      <c r="D125" s="50">
        <v>200</v>
      </c>
      <c r="E125" s="21">
        <v>225</v>
      </c>
      <c r="F125" s="51">
        <v>200</v>
      </c>
      <c r="G125" s="51">
        <v>240</v>
      </c>
      <c r="H125" s="51">
        <v>240</v>
      </c>
      <c r="I125" s="51"/>
    </row>
    <row r="126" spans="1:10" s="17" customFormat="1" x14ac:dyDescent="0.25">
      <c r="A126" s="8"/>
      <c r="B126" s="72" t="s">
        <v>101</v>
      </c>
      <c r="C126" s="126"/>
      <c r="D126" s="50">
        <v>1000</v>
      </c>
      <c r="E126" s="21">
        <v>1000</v>
      </c>
      <c r="F126" s="51">
        <v>1000</v>
      </c>
      <c r="G126" s="51"/>
      <c r="H126" s="51">
        <v>1000</v>
      </c>
      <c r="I126" s="51"/>
    </row>
    <row r="127" spans="1:10" s="17" customFormat="1" x14ac:dyDescent="0.25">
      <c r="A127" s="8"/>
      <c r="B127" s="72" t="s">
        <v>102</v>
      </c>
      <c r="C127" s="126"/>
      <c r="D127" s="50">
        <v>1000</v>
      </c>
      <c r="E127" s="21"/>
      <c r="F127" s="51">
        <v>1000</v>
      </c>
      <c r="G127" s="51"/>
      <c r="H127" s="51">
        <v>1000</v>
      </c>
      <c r="I127" s="51"/>
    </row>
    <row r="128" spans="1:10" s="17" customFormat="1" x14ac:dyDescent="0.25">
      <c r="A128" s="8" t="s">
        <v>103</v>
      </c>
      <c r="B128" s="73" t="s">
        <v>104</v>
      </c>
      <c r="C128" s="126">
        <v>3227</v>
      </c>
      <c r="D128" s="50">
        <v>2200</v>
      </c>
      <c r="E128" s="21">
        <v>2631</v>
      </c>
      <c r="F128" s="51">
        <v>2200</v>
      </c>
      <c r="G128" s="51"/>
      <c r="H128" s="51">
        <v>2700</v>
      </c>
      <c r="I128" s="51"/>
    </row>
    <row r="129" spans="1:10" s="17" customFormat="1" x14ac:dyDescent="0.25">
      <c r="A129" s="8"/>
      <c r="B129" s="73" t="s">
        <v>105</v>
      </c>
      <c r="C129" s="126">
        <v>345</v>
      </c>
      <c r="D129" s="50">
        <v>400</v>
      </c>
      <c r="E129" s="21">
        <v>303</v>
      </c>
      <c r="F129" s="51">
        <v>400</v>
      </c>
      <c r="G129" s="51">
        <v>341</v>
      </c>
      <c r="H129" s="51">
        <v>400</v>
      </c>
      <c r="I129" s="51"/>
    </row>
    <row r="130" spans="1:10" s="17" customFormat="1" x14ac:dyDescent="0.25">
      <c r="A130" s="8" t="s">
        <v>106</v>
      </c>
      <c r="B130" s="73"/>
      <c r="C130" s="126"/>
      <c r="D130" s="50">
        <v>3600</v>
      </c>
      <c r="E130" s="21"/>
      <c r="F130" s="51">
        <v>0</v>
      </c>
      <c r="G130" s="51"/>
      <c r="H130" s="51"/>
      <c r="I130" s="51"/>
    </row>
    <row r="131" spans="1:10" s="17" customFormat="1" x14ac:dyDescent="0.25">
      <c r="A131" s="8" t="s">
        <v>107</v>
      </c>
      <c r="B131" s="19"/>
      <c r="C131" s="126">
        <v>10000</v>
      </c>
      <c r="D131" s="50">
        <v>10500</v>
      </c>
      <c r="E131" s="21">
        <v>10000</v>
      </c>
      <c r="F131" s="51">
        <v>20000</v>
      </c>
      <c r="G131" s="51">
        <v>12500</v>
      </c>
      <c r="H131" s="51">
        <v>20000</v>
      </c>
      <c r="I131" s="51"/>
    </row>
    <row r="132" spans="1:10" s="17" customFormat="1" x14ac:dyDescent="0.25">
      <c r="A132" s="8" t="s">
        <v>108</v>
      </c>
      <c r="B132" s="19"/>
      <c r="C132" s="126">
        <v>500</v>
      </c>
      <c r="D132" s="50">
        <v>500</v>
      </c>
      <c r="E132" s="21">
        <v>500</v>
      </c>
      <c r="F132" s="51">
        <v>500</v>
      </c>
      <c r="G132" s="51">
        <v>500</v>
      </c>
      <c r="H132" s="51">
        <v>500</v>
      </c>
      <c r="I132" s="51"/>
    </row>
    <row r="133" spans="1:10" s="17" customFormat="1" x14ac:dyDescent="0.25">
      <c r="A133" s="8" t="s">
        <v>109</v>
      </c>
      <c r="B133" s="19"/>
      <c r="C133" s="126"/>
      <c r="D133" s="50">
        <v>400</v>
      </c>
      <c r="E133" s="21"/>
      <c r="F133" s="51">
        <v>400</v>
      </c>
      <c r="G133" s="51">
        <v>145</v>
      </c>
      <c r="H133" s="51">
        <v>400</v>
      </c>
      <c r="I133" s="51"/>
    </row>
    <row r="134" spans="1:10" s="17" customFormat="1" x14ac:dyDescent="0.25">
      <c r="A134" s="74" t="s">
        <v>110</v>
      </c>
      <c r="B134" s="67"/>
      <c r="C134" s="126">
        <v>383</v>
      </c>
      <c r="D134" s="50">
        <v>2000</v>
      </c>
      <c r="E134" s="21"/>
      <c r="F134" s="51">
        <v>2000</v>
      </c>
      <c r="G134" s="51"/>
      <c r="H134" s="51">
        <v>2000</v>
      </c>
      <c r="I134" s="51"/>
    </row>
    <row r="135" spans="1:10" s="17" customFormat="1" x14ac:dyDescent="0.25">
      <c r="A135" s="74" t="s">
        <v>111</v>
      </c>
      <c r="B135" s="67"/>
      <c r="C135" s="126"/>
      <c r="D135" s="50">
        <v>2500</v>
      </c>
      <c r="E135" s="21">
        <v>2309</v>
      </c>
      <c r="F135" s="51">
        <v>2500</v>
      </c>
      <c r="G135" s="51">
        <v>1333</v>
      </c>
      <c r="H135" s="51">
        <v>2500</v>
      </c>
      <c r="I135" s="51"/>
    </row>
    <row r="136" spans="1:10" s="17" customFormat="1" ht="15" customHeight="1" x14ac:dyDescent="0.25">
      <c r="A136" s="74" t="s">
        <v>112</v>
      </c>
      <c r="B136" s="67"/>
      <c r="C136" s="126">
        <v>4530</v>
      </c>
      <c r="D136" s="50">
        <v>5000</v>
      </c>
      <c r="E136" s="21">
        <v>3405</v>
      </c>
      <c r="F136" s="51">
        <v>5000</v>
      </c>
      <c r="G136" s="51">
        <v>5095</v>
      </c>
      <c r="H136" s="51">
        <v>5500</v>
      </c>
      <c r="I136" s="51"/>
    </row>
    <row r="137" spans="1:10" s="17" customFormat="1" x14ac:dyDescent="0.25">
      <c r="A137" s="74" t="s">
        <v>113</v>
      </c>
      <c r="B137" s="24"/>
      <c r="C137" s="126"/>
      <c r="D137" s="50">
        <v>5000</v>
      </c>
      <c r="E137" s="21"/>
      <c r="F137" s="51">
        <v>0</v>
      </c>
      <c r="G137" s="51"/>
      <c r="H137" s="51"/>
      <c r="I137" s="51"/>
    </row>
    <row r="138" spans="1:10" s="17" customFormat="1" x14ac:dyDescent="0.25">
      <c r="A138" s="8" t="s">
        <v>114</v>
      </c>
      <c r="B138" s="8"/>
      <c r="C138" s="126"/>
      <c r="D138" s="50">
        <v>500</v>
      </c>
      <c r="E138" s="21"/>
      <c r="F138" s="51">
        <v>0</v>
      </c>
      <c r="G138" s="51"/>
      <c r="H138" s="51"/>
      <c r="I138" s="51"/>
    </row>
    <row r="139" spans="1:10" s="17" customFormat="1" x14ac:dyDescent="0.25">
      <c r="A139" s="74" t="s">
        <v>115</v>
      </c>
      <c r="B139" s="75" t="s">
        <v>116</v>
      </c>
      <c r="C139" s="126">
        <v>191</v>
      </c>
      <c r="D139" s="50">
        <v>500</v>
      </c>
      <c r="E139" s="21">
        <v>212</v>
      </c>
      <c r="F139" s="51">
        <v>500</v>
      </c>
      <c r="G139" s="51">
        <v>486</v>
      </c>
      <c r="H139" s="51">
        <v>500</v>
      </c>
      <c r="I139" s="51"/>
    </row>
    <row r="140" spans="1:10" s="17" customFormat="1" x14ac:dyDescent="0.25">
      <c r="A140" s="8" t="s">
        <v>117</v>
      </c>
      <c r="B140" s="76"/>
      <c r="C140" s="126">
        <v>1500</v>
      </c>
      <c r="D140" s="50">
        <v>500</v>
      </c>
      <c r="E140" s="21"/>
      <c r="F140" s="51">
        <v>500</v>
      </c>
      <c r="G140" s="51"/>
      <c r="H140" s="51">
        <v>500</v>
      </c>
      <c r="I140" s="51"/>
    </row>
    <row r="141" spans="1:10" s="17" customFormat="1" x14ac:dyDescent="0.25">
      <c r="A141" s="77" t="s">
        <v>118</v>
      </c>
      <c r="B141" s="77"/>
      <c r="C141" s="126">
        <v>10078</v>
      </c>
      <c r="D141" s="50">
        <v>7500</v>
      </c>
      <c r="E141" s="21">
        <v>12374</v>
      </c>
      <c r="F141" s="51">
        <v>12500</v>
      </c>
      <c r="G141" s="51">
        <v>9892</v>
      </c>
      <c r="H141" s="51">
        <v>25000</v>
      </c>
      <c r="I141" s="51"/>
      <c r="J141" s="17" t="s">
        <v>148</v>
      </c>
    </row>
    <row r="142" spans="1:10" s="17" customFormat="1" ht="16.5" thickBot="1" x14ac:dyDescent="0.3">
      <c r="A142" s="62" t="s">
        <v>119</v>
      </c>
      <c r="B142" s="78"/>
      <c r="C142" s="133">
        <f t="shared" ref="C142" si="15">SUM(C120:C141)</f>
        <v>57956</v>
      </c>
      <c r="D142" s="79">
        <f t="shared" ref="D142:H142" si="16">SUM(D120:D141)</f>
        <v>93300</v>
      </c>
      <c r="E142" s="80">
        <f t="shared" si="16"/>
        <v>53417</v>
      </c>
      <c r="F142" s="81">
        <f t="shared" si="16"/>
        <v>98700</v>
      </c>
      <c r="G142" s="81">
        <f t="shared" si="16"/>
        <v>45344</v>
      </c>
      <c r="H142" s="81">
        <f t="shared" si="16"/>
        <v>115240</v>
      </c>
      <c r="I142" s="81"/>
    </row>
    <row r="143" spans="1:10" ht="17.25" thickTop="1" thickBot="1" x14ac:dyDescent="0.3">
      <c r="A143" s="62" t="s">
        <v>120</v>
      </c>
      <c r="B143" s="78"/>
      <c r="C143" s="134"/>
      <c r="D143" s="50"/>
      <c r="E143" s="82"/>
      <c r="F143" s="51"/>
      <c r="G143" s="51"/>
      <c r="H143" s="51"/>
      <c r="I143" s="51"/>
    </row>
    <row r="144" spans="1:10" ht="16.5" thickTop="1" x14ac:dyDescent="0.25">
      <c r="A144" s="83" t="s">
        <v>121</v>
      </c>
      <c r="B144" s="19"/>
      <c r="C144" s="134">
        <v>1200</v>
      </c>
      <c r="D144" s="50">
        <v>1200</v>
      </c>
      <c r="E144" s="82">
        <v>1200</v>
      </c>
      <c r="F144" s="51">
        <v>1200</v>
      </c>
      <c r="G144" s="51">
        <v>600</v>
      </c>
      <c r="H144" s="51">
        <v>1750</v>
      </c>
      <c r="I144" s="51"/>
      <c r="J144" t="s">
        <v>140</v>
      </c>
    </row>
    <row r="145" spans="1:10" x14ac:dyDescent="0.25">
      <c r="A145" s="83" t="s">
        <v>122</v>
      </c>
      <c r="B145" s="19"/>
      <c r="C145" s="134">
        <v>2770</v>
      </c>
      <c r="D145" s="121">
        <v>2900</v>
      </c>
      <c r="E145" s="82"/>
      <c r="F145" s="84">
        <v>2900</v>
      </c>
      <c r="G145" s="84"/>
      <c r="H145" s="84">
        <v>3000</v>
      </c>
      <c r="I145" s="84"/>
    </row>
    <row r="146" spans="1:10" x14ac:dyDescent="0.25">
      <c r="A146" s="83" t="s">
        <v>123</v>
      </c>
      <c r="B146" s="19"/>
      <c r="C146" s="134">
        <v>20087</v>
      </c>
      <c r="D146" s="50">
        <v>34000</v>
      </c>
      <c r="E146" s="82">
        <v>36419</v>
      </c>
      <c r="F146" s="51">
        <v>37000</v>
      </c>
      <c r="G146" s="51">
        <v>19974</v>
      </c>
      <c r="H146" s="51">
        <v>40000</v>
      </c>
      <c r="I146" s="51"/>
      <c r="J146" t="s">
        <v>144</v>
      </c>
    </row>
    <row r="147" spans="1:10" ht="15" customHeight="1" x14ac:dyDescent="0.25">
      <c r="A147" s="83" t="s">
        <v>124</v>
      </c>
      <c r="B147" s="19"/>
      <c r="C147" s="134">
        <v>7388</v>
      </c>
      <c r="D147" s="50">
        <v>10000</v>
      </c>
      <c r="E147" s="82">
        <v>5541</v>
      </c>
      <c r="F147" s="51">
        <v>8000</v>
      </c>
      <c r="G147" s="51">
        <v>5541</v>
      </c>
      <c r="H147" s="51">
        <v>8000</v>
      </c>
      <c r="I147" s="51"/>
    </row>
    <row r="148" spans="1:10" x14ac:dyDescent="0.25">
      <c r="A148" s="83" t="s">
        <v>125</v>
      </c>
      <c r="B148" s="19"/>
      <c r="C148" s="134">
        <v>4802</v>
      </c>
      <c r="D148" s="50">
        <v>5200</v>
      </c>
      <c r="E148" s="82">
        <v>3602</v>
      </c>
      <c r="F148" s="51">
        <v>5200</v>
      </c>
      <c r="G148" s="51">
        <v>3602</v>
      </c>
      <c r="H148" s="51">
        <v>5200</v>
      </c>
      <c r="I148" s="51"/>
    </row>
    <row r="149" spans="1:10" x14ac:dyDescent="0.25">
      <c r="A149" s="83" t="s">
        <v>126</v>
      </c>
      <c r="B149" s="19"/>
      <c r="C149" s="134">
        <v>2863</v>
      </c>
      <c r="D149" s="50">
        <v>3100</v>
      </c>
      <c r="E149" s="82">
        <v>2863</v>
      </c>
      <c r="F149" s="51">
        <v>3100</v>
      </c>
      <c r="G149" s="51">
        <v>1431</v>
      </c>
      <c r="H149" s="51">
        <v>6000</v>
      </c>
      <c r="I149" s="51"/>
      <c r="J149" t="s">
        <v>143</v>
      </c>
    </row>
    <row r="150" spans="1:10" x14ac:dyDescent="0.25">
      <c r="A150" s="83" t="s">
        <v>127</v>
      </c>
      <c r="B150" s="19"/>
      <c r="C150" s="134">
        <v>3048</v>
      </c>
      <c r="D150" s="50">
        <v>3100</v>
      </c>
      <c r="E150" s="82">
        <v>3048</v>
      </c>
      <c r="F150" s="51">
        <v>3100</v>
      </c>
      <c r="G150" s="51">
        <v>1524</v>
      </c>
      <c r="H150" s="51">
        <v>3300</v>
      </c>
      <c r="I150" s="51"/>
    </row>
    <row r="151" spans="1:10" s="87" customFormat="1" ht="15" x14ac:dyDescent="0.2">
      <c r="A151" s="24" t="s">
        <v>128</v>
      </c>
      <c r="B151" s="85"/>
      <c r="C151" s="135">
        <v>1847</v>
      </c>
      <c r="D151" s="50">
        <v>2000</v>
      </c>
      <c r="E151" s="86">
        <v>1847</v>
      </c>
      <c r="F151" s="51">
        <v>2000</v>
      </c>
      <c r="G151" s="51">
        <v>923</v>
      </c>
      <c r="H151" s="51">
        <v>5000</v>
      </c>
      <c r="I151" s="51"/>
      <c r="J151" s="87" t="s">
        <v>142</v>
      </c>
    </row>
    <row r="152" spans="1:10" x14ac:dyDescent="0.25">
      <c r="A152" s="83" t="s">
        <v>129</v>
      </c>
      <c r="B152" s="19"/>
      <c r="C152" s="128">
        <v>7388</v>
      </c>
      <c r="D152" s="50">
        <v>8000</v>
      </c>
      <c r="E152" s="82">
        <v>7388</v>
      </c>
      <c r="F152" s="51">
        <v>8000</v>
      </c>
      <c r="G152" s="51">
        <v>3694</v>
      </c>
      <c r="H152" s="51">
        <v>12000</v>
      </c>
      <c r="I152" s="51"/>
      <c r="J152" t="s">
        <v>141</v>
      </c>
    </row>
    <row r="153" spans="1:10" s="87" customFormat="1" ht="15" x14ac:dyDescent="0.2">
      <c r="A153" s="24" t="s">
        <v>130</v>
      </c>
      <c r="B153" s="85"/>
      <c r="C153" s="136">
        <v>7599</v>
      </c>
      <c r="D153" s="121">
        <v>7500</v>
      </c>
      <c r="E153" s="86">
        <v>3613</v>
      </c>
      <c r="F153" s="84">
        <v>7500</v>
      </c>
      <c r="G153" s="84">
        <v>3328</v>
      </c>
      <c r="H153" s="84">
        <v>7500</v>
      </c>
      <c r="I153" s="84"/>
    </row>
    <row r="154" spans="1:10" x14ac:dyDescent="0.25">
      <c r="A154" s="83" t="s">
        <v>131</v>
      </c>
      <c r="B154" s="19"/>
      <c r="C154" s="128">
        <v>106</v>
      </c>
      <c r="D154" s="88">
        <v>600</v>
      </c>
      <c r="E154" s="82">
        <v>66</v>
      </c>
      <c r="F154" s="89">
        <v>600</v>
      </c>
      <c r="G154" s="89">
        <v>243</v>
      </c>
      <c r="H154" s="89">
        <v>600</v>
      </c>
      <c r="I154" s="89"/>
    </row>
    <row r="155" spans="1:10" ht="16.5" thickBot="1" x14ac:dyDescent="0.3">
      <c r="A155" s="8"/>
      <c r="B155" s="90" t="s">
        <v>92</v>
      </c>
      <c r="C155" s="137">
        <f t="shared" ref="C155" si="17">SUM(C144:C154)</f>
        <v>59098</v>
      </c>
      <c r="D155" s="91">
        <f t="shared" ref="D155:H155" si="18">SUM(D144:D154)</f>
        <v>77600</v>
      </c>
      <c r="E155" s="92">
        <f t="shared" si="18"/>
        <v>65587</v>
      </c>
      <c r="F155" s="93">
        <f t="shared" si="18"/>
        <v>78600</v>
      </c>
      <c r="G155" s="93">
        <f t="shared" si="18"/>
        <v>40860</v>
      </c>
      <c r="H155" s="93">
        <f t="shared" si="18"/>
        <v>92350</v>
      </c>
      <c r="I155" s="93"/>
    </row>
    <row r="156" spans="1:10" ht="16.5" thickTop="1" x14ac:dyDescent="0.25">
      <c r="A156" s="94" t="s">
        <v>132</v>
      </c>
      <c r="B156" s="95"/>
      <c r="C156" s="114">
        <f t="shared" ref="C156:H156" si="19">SUM(C77,C83,C118,C142,C155)</f>
        <v>298254</v>
      </c>
      <c r="D156" s="96">
        <f t="shared" si="19"/>
        <v>425800</v>
      </c>
      <c r="E156" s="97">
        <f t="shared" si="19"/>
        <v>316769</v>
      </c>
      <c r="F156" s="96">
        <f t="shared" si="19"/>
        <v>418300</v>
      </c>
      <c r="G156" s="138">
        <f t="shared" si="19"/>
        <v>254246</v>
      </c>
      <c r="H156" s="138">
        <f t="shared" si="19"/>
        <v>531290</v>
      </c>
      <c r="I156" s="139"/>
    </row>
    <row r="157" spans="1:10" ht="16.5" thickBot="1" x14ac:dyDescent="0.3">
      <c r="A157" s="98" t="s">
        <v>133</v>
      </c>
      <c r="B157" s="99"/>
      <c r="C157" s="113">
        <f>C52-C156</f>
        <v>98732</v>
      </c>
      <c r="D157" s="20">
        <f>D52-D156</f>
        <v>0</v>
      </c>
      <c r="E157" s="21">
        <f>E52-E156</f>
        <v>102465</v>
      </c>
      <c r="F157" s="3">
        <f>F52-F156</f>
        <v>0</v>
      </c>
      <c r="G157" s="3">
        <f>G52-G156</f>
        <v>82412</v>
      </c>
      <c r="H157" s="3">
        <f t="shared" ref="H157" si="20">H52-H156</f>
        <v>0</v>
      </c>
      <c r="I157" s="140"/>
    </row>
    <row r="158" spans="1:10" ht="16.5" thickTop="1" x14ac:dyDescent="0.25">
      <c r="A158" s="100" t="s">
        <v>1</v>
      </c>
      <c r="B158" s="19"/>
      <c r="C158" s="115">
        <v>2021</v>
      </c>
      <c r="D158" s="101">
        <v>2022</v>
      </c>
      <c r="E158" s="10">
        <v>2022</v>
      </c>
      <c r="F158" s="102">
        <v>2023</v>
      </c>
      <c r="G158" s="102">
        <v>2023</v>
      </c>
      <c r="H158" s="102">
        <v>2024</v>
      </c>
      <c r="I158" s="102"/>
    </row>
    <row r="159" spans="1:10" x14ac:dyDescent="0.25">
      <c r="A159" s="12"/>
      <c r="B159" s="13" t="s">
        <v>1</v>
      </c>
      <c r="C159" s="116" t="s">
        <v>4</v>
      </c>
      <c r="D159" s="103" t="s">
        <v>4</v>
      </c>
      <c r="E159" s="104" t="s">
        <v>3</v>
      </c>
      <c r="F159" s="105" t="s">
        <v>4</v>
      </c>
      <c r="G159" s="105" t="s">
        <v>3</v>
      </c>
      <c r="H159" s="105" t="s">
        <v>4</v>
      </c>
      <c r="I159" s="105"/>
    </row>
    <row r="165" spans="1:9" x14ac:dyDescent="0.25">
      <c r="I165" s="3" t="s">
        <v>137</v>
      </c>
    </row>
    <row r="167" spans="1:9" s="107" customFormat="1" x14ac:dyDescent="0.25">
      <c r="A167" s="106"/>
      <c r="B167" s="106"/>
      <c r="C167" s="117"/>
      <c r="D167" s="20"/>
      <c r="E167" s="122"/>
      <c r="F167" s="3"/>
      <c r="G167" s="3"/>
      <c r="H167" s="3"/>
      <c r="I167" s="3"/>
    </row>
    <row r="168" spans="1:9" s="107" customFormat="1" ht="15" x14ac:dyDescent="0.2">
      <c r="A168" s="106"/>
      <c r="B168" s="106"/>
      <c r="C168" s="117"/>
      <c r="D168" s="20"/>
      <c r="E168" s="125"/>
      <c r="F168" s="3"/>
      <c r="G168" s="3"/>
      <c r="H168" s="3"/>
      <c r="I168" s="3"/>
    </row>
    <row r="169" spans="1:9" x14ac:dyDescent="0.25">
      <c r="B169" s="108"/>
      <c r="E169" s="125"/>
    </row>
  </sheetData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</dc:creator>
  <cp:lastModifiedBy>Mark Peterson</cp:lastModifiedBy>
  <dcterms:created xsi:type="dcterms:W3CDTF">2023-08-21T18:39:18Z</dcterms:created>
  <dcterms:modified xsi:type="dcterms:W3CDTF">2023-09-14T16:46:02Z</dcterms:modified>
</cp:coreProperties>
</file>